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Y:\Forms\Numbered Forms\100\"/>
    </mc:Choice>
  </mc:AlternateContent>
  <xr:revisionPtr revIDLastSave="0" documentId="13_ncr:1_{66B0C6AB-C268-48AC-B5BB-8736FF86F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quisition" sheetId="1" r:id="rId1"/>
    <sheet name="Instructions" sheetId="4" r:id="rId2"/>
    <sheet name="Data" sheetId="3" r:id="rId3"/>
  </sheets>
  <definedNames>
    <definedName name="_xlnm.Print_Area" localSheetId="0">Requisition!$B$2:$L$50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20" i="1" l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19" i="1"/>
  <c r="W18" i="1"/>
  <c r="W17" i="1"/>
  <c r="W16" i="1"/>
  <c r="U7" i="1" l="1"/>
  <c r="T7" i="1"/>
  <c r="Z17" i="1"/>
  <c r="Y18" i="1"/>
  <c r="X19" i="1"/>
  <c r="Z20" i="1"/>
  <c r="Y21" i="1"/>
  <c r="Y22" i="1"/>
  <c r="Y23" i="1"/>
  <c r="Y24" i="1"/>
  <c r="AA25" i="1"/>
  <c r="Y26" i="1"/>
  <c r="Z27" i="1"/>
  <c r="X28" i="1"/>
  <c r="X29" i="1"/>
  <c r="Y30" i="1"/>
  <c r="Y31" i="1"/>
  <c r="Y32" i="1"/>
  <c r="X33" i="1"/>
  <c r="Y34" i="1"/>
  <c r="AA35" i="1"/>
  <c r="Y36" i="1"/>
  <c r="Y37" i="1"/>
  <c r="Y38" i="1"/>
  <c r="Y16" i="1"/>
  <c r="L17" i="1"/>
  <c r="L42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16" i="1"/>
  <c r="L18" i="1"/>
  <c r="Z25" i="1" l="1"/>
  <c r="X25" i="1"/>
  <c r="W8" i="1"/>
  <c r="Z26" i="1"/>
  <c r="X35" i="1"/>
  <c r="Z35" i="1"/>
  <c r="Y35" i="1"/>
  <c r="X32" i="1"/>
  <c r="Y29" i="1"/>
  <c r="AA29" i="1"/>
  <c r="X27" i="1"/>
  <c r="Z34" i="1"/>
  <c r="Z37" i="1"/>
  <c r="AA30" i="1"/>
  <c r="AA27" i="1"/>
  <c r="Z33" i="1"/>
  <c r="Z29" i="1"/>
  <c r="AA33" i="1"/>
  <c r="Y33" i="1"/>
  <c r="Y27" i="1"/>
  <c r="X31" i="1"/>
  <c r="Z28" i="1"/>
  <c r="Y25" i="1"/>
  <c r="Z31" i="1"/>
  <c r="X37" i="1"/>
  <c r="AA37" i="1"/>
  <c r="AA31" i="1"/>
  <c r="AA28" i="1"/>
  <c r="Z22" i="1"/>
  <c r="Z23" i="1"/>
  <c r="AA23" i="1"/>
  <c r="X23" i="1"/>
  <c r="Z24" i="1"/>
  <c r="AA22" i="1"/>
  <c r="AA32" i="1"/>
  <c r="X26" i="1"/>
  <c r="X24" i="1"/>
  <c r="Z38" i="1"/>
  <c r="X30" i="1"/>
  <c r="AA26" i="1"/>
  <c r="AA36" i="1"/>
  <c r="AA34" i="1"/>
  <c r="X34" i="1"/>
  <c r="Z32" i="1"/>
  <c r="Y28" i="1"/>
  <c r="X22" i="1"/>
  <c r="AA38" i="1"/>
  <c r="X38" i="1"/>
  <c r="Z36" i="1"/>
  <c r="Z30" i="1"/>
  <c r="AA24" i="1"/>
  <c r="X36" i="1"/>
  <c r="Z19" i="1"/>
  <c r="Y19" i="1"/>
  <c r="AA19" i="1"/>
  <c r="X21" i="1"/>
  <c r="AA21" i="1"/>
  <c r="Z21" i="1"/>
  <c r="AA20" i="1"/>
  <c r="Y20" i="1"/>
  <c r="X20" i="1"/>
  <c r="X18" i="1"/>
  <c r="Z18" i="1"/>
  <c r="AA18" i="1"/>
  <c r="Y17" i="1"/>
  <c r="AA17" i="1"/>
  <c r="X17" i="1"/>
  <c r="V7" i="1"/>
  <c r="W7" i="1" s="1"/>
  <c r="F12" i="1" s="1"/>
  <c r="AA16" i="1"/>
  <c r="Z16" i="1"/>
  <c r="X16" i="1"/>
  <c r="L40" i="1"/>
  <c r="AA39" i="1" l="1"/>
  <c r="Y39" i="1" s="1"/>
  <c r="X39" i="1" l="1"/>
  <c r="Z39" i="1"/>
</calcChain>
</file>

<file path=xl/sharedStrings.xml><?xml version="1.0" encoding="utf-8"?>
<sst xmlns="http://schemas.openxmlformats.org/spreadsheetml/2006/main" count="983" uniqueCount="698">
  <si>
    <t>Date:</t>
  </si>
  <si>
    <t>Loc</t>
  </si>
  <si>
    <t>Unit Price</t>
  </si>
  <si>
    <t>Amount</t>
  </si>
  <si>
    <t>Requested by:</t>
  </si>
  <si>
    <t>Executive Director:</t>
  </si>
  <si>
    <t>Vendor:</t>
  </si>
  <si>
    <t>Address:</t>
  </si>
  <si>
    <t>City, State Zip:</t>
  </si>
  <si>
    <t>Phone:</t>
  </si>
  <si>
    <t>Program:</t>
  </si>
  <si>
    <t xml:space="preserve"> Remember:</t>
  </si>
  <si>
    <t xml:space="preserve">   - Requisition</t>
  </si>
  <si>
    <t xml:space="preserve">   - Check Request</t>
  </si>
  <si>
    <t xml:space="preserve">   - Check</t>
  </si>
  <si>
    <t xml:space="preserve">   - Place Order</t>
  </si>
  <si>
    <r>
      <t xml:space="preserve">   - Bids or Quotes</t>
    </r>
    <r>
      <rPr>
        <sz val="8"/>
        <rFont val="Arial"/>
        <family val="2"/>
      </rPr>
      <t xml:space="preserve"> (if needed)</t>
    </r>
  </si>
  <si>
    <r>
      <t xml:space="preserve">   - Cost analysis</t>
    </r>
    <r>
      <rPr>
        <sz val="8"/>
        <rFont val="Arial"/>
        <family val="2"/>
      </rPr>
      <t xml:space="preserve"> (if needed)</t>
    </r>
  </si>
  <si>
    <t xml:space="preserve">   - Invoice / Support Docs</t>
  </si>
  <si>
    <t>For office use</t>
  </si>
  <si>
    <t>Brief project or order description:</t>
  </si>
  <si>
    <r>
      <t>p</t>
    </r>
    <r>
      <rPr>
        <sz val="8"/>
        <rFont val="Arial"/>
        <family val="2"/>
      </rPr>
      <t xml:space="preserve"> Written bids required</t>
    </r>
  </si>
  <si>
    <t>Person responsible for placing order:</t>
  </si>
  <si>
    <t>Signed_____</t>
  </si>
  <si>
    <t>Initials:</t>
  </si>
  <si>
    <t>Folder_____</t>
  </si>
  <si>
    <t>Back up_____</t>
  </si>
  <si>
    <t>Check Request ______</t>
  </si>
  <si>
    <t>Date Needed:</t>
  </si>
  <si>
    <t>FORM</t>
  </si>
  <si>
    <t>F</t>
  </si>
  <si>
    <t>Community Services of Northeast Texas, Inc.</t>
  </si>
  <si>
    <t>Revised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</si>
  <si>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</si>
  <si>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Linden, Texas 75563</t>
  </si>
  <si>
    <t>Approved for all programs</t>
  </si>
  <si>
    <t>Total</t>
  </si>
  <si>
    <t>Page:</t>
  </si>
  <si>
    <t>Check inventory procedures.</t>
  </si>
  <si>
    <t>Do you need an inventory form with this requisition?</t>
  </si>
  <si>
    <t>Location</t>
  </si>
  <si>
    <t>Code</t>
  </si>
  <si>
    <t>200 W Houston Office</t>
  </si>
  <si>
    <t>200OFF</t>
  </si>
  <si>
    <t>200 W Houston Building and Grounds</t>
  </si>
  <si>
    <t>200BDG</t>
  </si>
  <si>
    <t>129 W Houston Office</t>
  </si>
  <si>
    <t>129OFF</t>
  </si>
  <si>
    <t>129 W Houston Building and Grounds</t>
  </si>
  <si>
    <t>129BDG</t>
  </si>
  <si>
    <t>Linden Admin Office</t>
  </si>
  <si>
    <t>ADMOFF</t>
  </si>
  <si>
    <t>Linden Admin Building and Grounds</t>
  </si>
  <si>
    <t>ADNBDG</t>
  </si>
  <si>
    <t>Naples Head Start Office</t>
  </si>
  <si>
    <t>NPLOFF</t>
  </si>
  <si>
    <t>Naples Head Start Classroom A</t>
  </si>
  <si>
    <t>NPLCLA</t>
  </si>
  <si>
    <t>Naples Head Start Family Service Section</t>
  </si>
  <si>
    <t>NPLFSW</t>
  </si>
  <si>
    <t>Naples Head Start Building and Grounds</t>
  </si>
  <si>
    <t>NPLBDG</t>
  </si>
  <si>
    <t>Daingerfield - Lone Star Head Start Office</t>
  </si>
  <si>
    <t>DLSOFF</t>
  </si>
  <si>
    <t>Daingerfield - Lone Star Head Start Classroom A</t>
  </si>
  <si>
    <t>DLSCLA</t>
  </si>
  <si>
    <t>Daingerfield - Lone Star Head Start Family Service Section</t>
  </si>
  <si>
    <t>DLSFSW</t>
  </si>
  <si>
    <t>Daingerfield - Lone Star Head Start Building and Grounds</t>
  </si>
  <si>
    <t>DLSBDG</t>
  </si>
  <si>
    <t>Texarkana Head Start Office</t>
  </si>
  <si>
    <t>TXKOFF</t>
  </si>
  <si>
    <t>Texarkana Head Start Classroom A</t>
  </si>
  <si>
    <t>TXKCLA</t>
  </si>
  <si>
    <t>Texarkana Head Start Classroom C</t>
  </si>
  <si>
    <t>TXKCLC</t>
  </si>
  <si>
    <t>Texarkana Head Start Classroom D</t>
  </si>
  <si>
    <t>TXKCLD</t>
  </si>
  <si>
    <t>Texarkana Head Start Classroom E</t>
  </si>
  <si>
    <t>TXKCLE</t>
  </si>
  <si>
    <t>Texarkana Head Start Classroom F</t>
  </si>
  <si>
    <t>TXKCLF</t>
  </si>
  <si>
    <t>Texarkana Head Start Classroom G</t>
  </si>
  <si>
    <t>TXKCLG</t>
  </si>
  <si>
    <t>Texarkana Head Start Classroom H</t>
  </si>
  <si>
    <t>TXKCLH</t>
  </si>
  <si>
    <t>Head Start Family Service Section</t>
  </si>
  <si>
    <t>TXKFSW</t>
  </si>
  <si>
    <t>Head Start Building and Grounds</t>
  </si>
  <si>
    <t>TXKBDG</t>
  </si>
  <si>
    <t>Hughes Springs Head Start Office</t>
  </si>
  <si>
    <t>HSPOFF</t>
  </si>
  <si>
    <t>Hughes Springs Head Start Classroom A</t>
  </si>
  <si>
    <t>HSPCLA</t>
  </si>
  <si>
    <t>Hughes Springs Head Start Classroom B</t>
  </si>
  <si>
    <t>HSPCLB</t>
  </si>
  <si>
    <t>Hughes Springs Head Start Classroom C</t>
  </si>
  <si>
    <t>HSPCLC</t>
  </si>
  <si>
    <t>Hughes Springs Head Start Family Service Section</t>
  </si>
  <si>
    <t>HSPFSW</t>
  </si>
  <si>
    <t>Hughes Springs Head Start Building and Grounds</t>
  </si>
  <si>
    <t>HSPBDG</t>
  </si>
  <si>
    <t>ATLOFF</t>
  </si>
  <si>
    <t>ATLCLA</t>
  </si>
  <si>
    <t>ATLCLB</t>
  </si>
  <si>
    <t>ATLCLC</t>
  </si>
  <si>
    <t>ATLFSW</t>
  </si>
  <si>
    <t>ATLBDG</t>
  </si>
  <si>
    <t>Pittsburg Head Start Office</t>
  </si>
  <si>
    <t>PITOFF</t>
  </si>
  <si>
    <t>Pittsburg Head Start Classroom A</t>
  </si>
  <si>
    <t>PITCLA</t>
  </si>
  <si>
    <t>Pittsburg Head Start Classroom B</t>
  </si>
  <si>
    <t>PITCLB</t>
  </si>
  <si>
    <t>Pittsburg Head Start Classroom C</t>
  </si>
  <si>
    <t>PITCLC</t>
  </si>
  <si>
    <t>Pittsburg Head Start Classroom D</t>
  </si>
  <si>
    <t>PITCLD</t>
  </si>
  <si>
    <t>Pittsburg Head Start Family Service Section</t>
  </si>
  <si>
    <t>PITFSW</t>
  </si>
  <si>
    <t>Pittsburg Head Start Building and Grounds</t>
  </si>
  <si>
    <t>PITBDG</t>
  </si>
  <si>
    <t>Linden Head Start Office</t>
  </si>
  <si>
    <t>LNDOFF</t>
  </si>
  <si>
    <t>Linden Head Start Classroom A</t>
  </si>
  <si>
    <t>LNDCLA</t>
  </si>
  <si>
    <t>Linden Head Start Classroom B</t>
  </si>
  <si>
    <t>LNDCLB</t>
  </si>
  <si>
    <t>Linden Head Start Family Service Section</t>
  </si>
  <si>
    <t>LNDFSW</t>
  </si>
  <si>
    <t>Linden Head Start Building and Grounds</t>
  </si>
  <si>
    <t>LNDBDG</t>
  </si>
  <si>
    <t>New Boston Head Start Office</t>
  </si>
  <si>
    <t>NBSOFF</t>
  </si>
  <si>
    <t>New Boston Head Start Classroom A</t>
  </si>
  <si>
    <t>NBSCLA</t>
  </si>
  <si>
    <t>New Boston Head Start Classroom B</t>
  </si>
  <si>
    <t>NBSCLB</t>
  </si>
  <si>
    <t>New Boston Head Start Family Service Section</t>
  </si>
  <si>
    <t>NBSFSW</t>
  </si>
  <si>
    <t>New Boston Head Start Building and Grounds</t>
  </si>
  <si>
    <t>NBSBDG</t>
  </si>
  <si>
    <t>Bloomburg Head Start Office</t>
  </si>
  <si>
    <t>BLMOFF</t>
  </si>
  <si>
    <t>Bloomburg Head Start Classroom A</t>
  </si>
  <si>
    <t>BLMCLA</t>
  </si>
  <si>
    <t>Bloomburg Head Start Family Service Section</t>
  </si>
  <si>
    <t>BLMFSW</t>
  </si>
  <si>
    <t>Bloomburg Head Start Building and Grounds</t>
  </si>
  <si>
    <t>BLMBDG</t>
  </si>
  <si>
    <t>Jefferson Senior Citizen Center Office</t>
  </si>
  <si>
    <t>JFSOFF</t>
  </si>
  <si>
    <t>Jefferson Senior Citizen Center Site-wide Delivery of Service</t>
  </si>
  <si>
    <t>JFSSRV</t>
  </si>
  <si>
    <t>Jefferson Senior Citizen Center Kitchen</t>
  </si>
  <si>
    <t>JFSKIT</t>
  </si>
  <si>
    <t>Jefferson Senior Citizen Center Building and Grounds</t>
  </si>
  <si>
    <t>JFSBDG</t>
  </si>
  <si>
    <t>Linden Nutrition Program Office</t>
  </si>
  <si>
    <t>LNPOFF</t>
  </si>
  <si>
    <t>Linden Nutrition Program Site-wide Delivery of Service</t>
  </si>
  <si>
    <t>LNPSRV</t>
  </si>
  <si>
    <t>Linden Nutrition Program Building and Grounds</t>
  </si>
  <si>
    <t>LNPBDG</t>
  </si>
  <si>
    <t>Carthage Senior Citizen Center Office</t>
  </si>
  <si>
    <t>CTHOFF</t>
  </si>
  <si>
    <t>Carthage Senior Citizen Center Site-wide Delivery of Service</t>
  </si>
  <si>
    <t>CTHSRV</t>
  </si>
  <si>
    <t>Carthage Senior Citizen Center Kitchen</t>
  </si>
  <si>
    <t>CTHKIT</t>
  </si>
  <si>
    <t>Carthage Senior Center Building and Grounds</t>
  </si>
  <si>
    <t>CTHBDG</t>
  </si>
  <si>
    <t>Hallsville Senior Citizen Center Office</t>
  </si>
  <si>
    <t>HLSOFF</t>
  </si>
  <si>
    <t>Hallsville Senior Citizen Center Site-wide Delivery of Service</t>
  </si>
  <si>
    <t>HLSSRV</t>
  </si>
  <si>
    <t>Hallsville Senior Center Building and Grounds</t>
  </si>
  <si>
    <t>HLSBDG</t>
  </si>
  <si>
    <t>Marshall Senior Citizen Center Office</t>
  </si>
  <si>
    <t>MRSOFF</t>
  </si>
  <si>
    <t>Marshall Senior Citizen Center Site-wide Delivery of Service</t>
  </si>
  <si>
    <t>MRSSRV</t>
  </si>
  <si>
    <t>Marshall Senior Center Building and Grounds</t>
  </si>
  <si>
    <t>MRSBDG</t>
  </si>
  <si>
    <t>Newsome Senior Citizen Center Office</t>
  </si>
  <si>
    <t>NSMOFF</t>
  </si>
  <si>
    <t>Newsome Senior Citizen Center Site-wide Delivery of Service</t>
  </si>
  <si>
    <t>NSMSRV</t>
  </si>
  <si>
    <t>Newsome Senior Center Building and Grounds</t>
  </si>
  <si>
    <t>NSMBDG</t>
  </si>
  <si>
    <t>Pittsburg Senior Center Office</t>
  </si>
  <si>
    <t>PSCOFF</t>
  </si>
  <si>
    <t>Pittsburg Senior Citizen Center Site-wide Delivery of Service</t>
  </si>
  <si>
    <t>PSCSRV</t>
  </si>
  <si>
    <t>Pittsburg Senior Citizen Center Kitchen</t>
  </si>
  <si>
    <t>PSCKIT</t>
  </si>
  <si>
    <t>Pittsburg Senior Center Building and Grounds</t>
  </si>
  <si>
    <t>PSCBDG</t>
  </si>
  <si>
    <t>Waskom Senior Center Office</t>
  </si>
  <si>
    <t>WSKOFF</t>
  </si>
  <si>
    <t>Waskom Senior Citizen Center Site-wide Delivery of Service</t>
  </si>
  <si>
    <t>WSKSRV</t>
  </si>
  <si>
    <t>Waskom Senior Center Building and Grounds</t>
  </si>
  <si>
    <t>WSKBDG</t>
  </si>
  <si>
    <t>Atlanta Outreach Center Office</t>
  </si>
  <si>
    <t>ATOOFF</t>
  </si>
  <si>
    <t>Atlanta Outreach Center Building and Grounds</t>
  </si>
  <si>
    <t>ATOBDG</t>
  </si>
  <si>
    <t>Linden Outreach Center Office</t>
  </si>
  <si>
    <t>LNOOFF</t>
  </si>
  <si>
    <t>Linden Outreach Center Building and Grounds</t>
  </si>
  <si>
    <t>LNOBDG</t>
  </si>
  <si>
    <t>Jefferson Outreach Center Office</t>
  </si>
  <si>
    <t>JFOOFF</t>
  </si>
  <si>
    <t>Jefferson Outreach Center Building and Grounds</t>
  </si>
  <si>
    <t>JFOBDG</t>
  </si>
  <si>
    <t>Daingerfield Outreach Center Office</t>
  </si>
  <si>
    <t>DNOOFF</t>
  </si>
  <si>
    <t>Daingerfield Outreach Center Building and Grounds</t>
  </si>
  <si>
    <t>DNOBDG</t>
  </si>
  <si>
    <t>Pittsburg Outreach Center Office</t>
  </si>
  <si>
    <t>PTOOFF</t>
  </si>
  <si>
    <t>Pittsburg Outreach Center Building and Grounds</t>
  </si>
  <si>
    <t>PTOBDG</t>
  </si>
  <si>
    <t>Texarkana Outreach Center Office</t>
  </si>
  <si>
    <t>TKOOFF</t>
  </si>
  <si>
    <t>Texarkana Outreach Center Building and Grounds</t>
  </si>
  <si>
    <t>TKOBDG</t>
  </si>
  <si>
    <t>Vehicle Number 1 - 2480 - Linden Admin</t>
  </si>
  <si>
    <t>VEH001</t>
  </si>
  <si>
    <t>Vehicle Number 2 - 3392 Linden Admin</t>
  </si>
  <si>
    <t>VEH002</t>
  </si>
  <si>
    <t>Vehicle Number 3 - 5670 Atlanta Academy</t>
  </si>
  <si>
    <t>VEH003</t>
  </si>
  <si>
    <t>Vehicle Number 4</t>
  </si>
  <si>
    <t>VEH004</t>
  </si>
  <si>
    <t>Vehicle Number 5</t>
  </si>
  <si>
    <t>VEH005</t>
  </si>
  <si>
    <t>Vehicle Number 6</t>
  </si>
  <si>
    <t>VEH006</t>
  </si>
  <si>
    <t>Vehicle Number 7</t>
  </si>
  <si>
    <t>VEH007</t>
  </si>
  <si>
    <t>Vehicle Number 8</t>
  </si>
  <si>
    <t>VEH008</t>
  </si>
  <si>
    <t>Vehicle Number 9</t>
  </si>
  <si>
    <t>VEH009</t>
  </si>
  <si>
    <t>Vehicle Number 10</t>
  </si>
  <si>
    <t>VEH010</t>
  </si>
  <si>
    <t>Vehicle Number 11</t>
  </si>
  <si>
    <t>VEH011</t>
  </si>
  <si>
    <t>Vehicle Number 12</t>
  </si>
  <si>
    <t>VEH012</t>
  </si>
  <si>
    <t>Vehicle Number 14</t>
  </si>
  <si>
    <t>VEH014</t>
  </si>
  <si>
    <t>Vehicle Number 15</t>
  </si>
  <si>
    <t>VEH015</t>
  </si>
  <si>
    <t>Vehicle Number 16</t>
  </si>
  <si>
    <t>VEH016</t>
  </si>
  <si>
    <t>Vehicle Number 17</t>
  </si>
  <si>
    <t>VEH017</t>
  </si>
  <si>
    <t>Vehicle Number 18</t>
  </si>
  <si>
    <t>VEH018</t>
  </si>
  <si>
    <t>Vehicle Number 19</t>
  </si>
  <si>
    <t>VEH019</t>
  </si>
  <si>
    <t>Vehicle Number 20</t>
  </si>
  <si>
    <t>VEH020</t>
  </si>
  <si>
    <t>Vehicle Number 21</t>
  </si>
  <si>
    <t>VEH021</t>
  </si>
  <si>
    <t>Vehicle Number 22</t>
  </si>
  <si>
    <t>VEH022</t>
  </si>
  <si>
    <t>Vehicle Number 23</t>
  </si>
  <si>
    <t>VEH023</t>
  </si>
  <si>
    <t>VEH024</t>
  </si>
  <si>
    <t>TXKV026</t>
  </si>
  <si>
    <t>TXKV027</t>
  </si>
  <si>
    <t>VEH029</t>
  </si>
  <si>
    <t>Vehicle Number 30 - 6182 - Linden Admin</t>
  </si>
  <si>
    <t>VEH030</t>
  </si>
  <si>
    <t>Vehicle Number 31 - 9627 - Linden Admin</t>
  </si>
  <si>
    <t>VEH031</t>
  </si>
  <si>
    <t>VEH032</t>
  </si>
  <si>
    <t>VEH033</t>
  </si>
  <si>
    <t>Vehicle Number 34 - not in service</t>
  </si>
  <si>
    <t>VEH034</t>
  </si>
  <si>
    <t>TXKV035</t>
  </si>
  <si>
    <t>VEH036</t>
  </si>
  <si>
    <t>VEH037</t>
  </si>
  <si>
    <t>VEH038</t>
  </si>
  <si>
    <t>VEH039</t>
  </si>
  <si>
    <t>VEH040</t>
  </si>
  <si>
    <t>VEH041</t>
  </si>
  <si>
    <t>VEH042</t>
  </si>
  <si>
    <t>VEH043</t>
  </si>
  <si>
    <t>VEH044</t>
  </si>
  <si>
    <t>VEH045</t>
  </si>
  <si>
    <t>VEH046</t>
  </si>
  <si>
    <t>VEH047</t>
  </si>
  <si>
    <t>Vehicle Number 48</t>
  </si>
  <si>
    <t>VEH048</t>
  </si>
  <si>
    <t>Vehicle Number 49</t>
  </si>
  <si>
    <t>VEH049</t>
  </si>
  <si>
    <t>Vehicle Number 50</t>
  </si>
  <si>
    <t>VEH050</t>
  </si>
  <si>
    <t>Vehicle Number 51</t>
  </si>
  <si>
    <t>VEH051</t>
  </si>
  <si>
    <t>Vehicle Number 52</t>
  </si>
  <si>
    <t>VEH052</t>
  </si>
  <si>
    <t>Vehicle Number 53</t>
  </si>
  <si>
    <t>VEH053</t>
  </si>
  <si>
    <t>Vehicle Number 54</t>
  </si>
  <si>
    <t>VEH054</t>
  </si>
  <si>
    <t>Vehicle Number 55</t>
  </si>
  <si>
    <t>VEH055</t>
  </si>
  <si>
    <t>Vehicle Number 56</t>
  </si>
  <si>
    <t>VEH056</t>
  </si>
  <si>
    <t>Vehicle Number 57</t>
  </si>
  <si>
    <t>VEH057</t>
  </si>
  <si>
    <t>Vehicle Number 58</t>
  </si>
  <si>
    <t>VEH058</t>
  </si>
  <si>
    <t>Vehicle Number 59</t>
  </si>
  <si>
    <t>VEH059</t>
  </si>
  <si>
    <t>Vehicle Number 60</t>
  </si>
  <si>
    <t>VEH060</t>
  </si>
  <si>
    <t>Vehicle Number 61</t>
  </si>
  <si>
    <t>VEH061</t>
  </si>
  <si>
    <t>Vehicle Number 62</t>
  </si>
  <si>
    <t>VEH062</t>
  </si>
  <si>
    <t>Vehicle Number 63</t>
  </si>
  <si>
    <t>VEH063</t>
  </si>
  <si>
    <t>Vehicle Number 64</t>
  </si>
  <si>
    <t>VEH064</t>
  </si>
  <si>
    <t>Vehicle Number 65</t>
  </si>
  <si>
    <t>VEH065</t>
  </si>
  <si>
    <t>Vehicle Number 66</t>
  </si>
  <si>
    <t>VEH066</t>
  </si>
  <si>
    <t>Vehicle Number 67</t>
  </si>
  <si>
    <t>VEH067</t>
  </si>
  <si>
    <t>Vehicle Number 68</t>
  </si>
  <si>
    <t>VEH068</t>
  </si>
  <si>
    <t>Vehicle Number 69</t>
  </si>
  <si>
    <t>VEH069</t>
  </si>
  <si>
    <t>Vehicle Number 70</t>
  </si>
  <si>
    <t>VEH070</t>
  </si>
  <si>
    <t>Vehicle Number 71</t>
  </si>
  <si>
    <t>VEH071</t>
  </si>
  <si>
    <t>Vehicle Number 72</t>
  </si>
  <si>
    <t>VEH072</t>
  </si>
  <si>
    <t>Vehicle Number 73</t>
  </si>
  <si>
    <t>VEH073</t>
  </si>
  <si>
    <t>Vehicle Number 74</t>
  </si>
  <si>
    <t>VEH074</t>
  </si>
  <si>
    <t>Vehicle Number 75</t>
  </si>
  <si>
    <t>VEH075</t>
  </si>
  <si>
    <t>Vehicle Number 76</t>
  </si>
  <si>
    <t>VEH076</t>
  </si>
  <si>
    <t>Vehicle Number 77</t>
  </si>
  <si>
    <t>VEH077</t>
  </si>
  <si>
    <t>Vehicle Number 78</t>
  </si>
  <si>
    <t>VEH078</t>
  </si>
  <si>
    <t>VEH079</t>
  </si>
  <si>
    <t>VEH080</t>
  </si>
  <si>
    <t>VEH081</t>
  </si>
  <si>
    <t>VEH082</t>
  </si>
  <si>
    <t>VEH083</t>
  </si>
  <si>
    <t>VEH084</t>
  </si>
  <si>
    <t>VEH085</t>
  </si>
  <si>
    <t>VEH086</t>
  </si>
  <si>
    <t>VEH087</t>
  </si>
  <si>
    <t>Vehicle Number 88</t>
  </si>
  <si>
    <t>VEH088</t>
  </si>
  <si>
    <t>Vehicle Number 89</t>
  </si>
  <si>
    <t>VEH089</t>
  </si>
  <si>
    <t>Vehicle Number 90</t>
  </si>
  <si>
    <t>VEH090</t>
  </si>
  <si>
    <t>Vehicle Number 91</t>
  </si>
  <si>
    <t>VEH091</t>
  </si>
  <si>
    <t>Vehicle Number 92</t>
  </si>
  <si>
    <t>VEH092</t>
  </si>
  <si>
    <t>Vehicle Number 93</t>
  </si>
  <si>
    <t>VEH093</t>
  </si>
  <si>
    <t>Vehicle Number 94</t>
  </si>
  <si>
    <t>VEH094</t>
  </si>
  <si>
    <t>Vehicle Number 95</t>
  </si>
  <si>
    <t>VEH095</t>
  </si>
  <si>
    <t>Vehicle Number 96</t>
  </si>
  <si>
    <t>VEH096</t>
  </si>
  <si>
    <t>Vehicle Number 97</t>
  </si>
  <si>
    <t>VEH097</t>
  </si>
  <si>
    <t>Vehicle Number 98</t>
  </si>
  <si>
    <t>VEH098</t>
  </si>
  <si>
    <t>Vehicle Number 99</t>
  </si>
  <si>
    <t>VEH099</t>
  </si>
  <si>
    <t>Head Start Kitchen - Naples</t>
  </si>
  <si>
    <t>NPLKIT</t>
  </si>
  <si>
    <t>Head Start Kitchen - Daingerfield / Lone Star</t>
  </si>
  <si>
    <t>DLSKIT</t>
  </si>
  <si>
    <t>Head Start Kitchen - Texarkana</t>
  </si>
  <si>
    <t>TXKKIT</t>
  </si>
  <si>
    <t>Head Start Kitchen - Hughes Springs</t>
  </si>
  <si>
    <t>HSPKIT</t>
  </si>
  <si>
    <t>Head Start Kitchen - DeKalb</t>
  </si>
  <si>
    <t>DKBKIT</t>
  </si>
  <si>
    <t>Head Start Kitchen - Atlanta</t>
  </si>
  <si>
    <t>ATLKIT</t>
  </si>
  <si>
    <t>Head Start Kitchen - Pittsburg</t>
  </si>
  <si>
    <t>PITKIT</t>
  </si>
  <si>
    <t>Head Start Kitchen - Linden</t>
  </si>
  <si>
    <t>LNDKIT</t>
  </si>
  <si>
    <t>Head Start Kitchen - New Boston</t>
  </si>
  <si>
    <t>NBSKIT</t>
  </si>
  <si>
    <t>Head Start Kitchen - Bloomburg</t>
  </si>
  <si>
    <t>BLMKIT</t>
  </si>
  <si>
    <t>Head Start Kitchen - Queen City</t>
  </si>
  <si>
    <t>QCYKIT</t>
  </si>
  <si>
    <t>HS</t>
  </si>
  <si>
    <t>AL</t>
  </si>
  <si>
    <t>CS</t>
  </si>
  <si>
    <t>CS Div Approval:</t>
  </si>
  <si>
    <t>Finance Approval:</t>
  </si>
  <si>
    <t>RESTRICTED AREA</t>
  </si>
  <si>
    <t>SN</t>
  </si>
  <si>
    <t>Other ______</t>
  </si>
  <si>
    <t>124OFF</t>
  </si>
  <si>
    <t>Head Start Management Building - Building and Grounds</t>
  </si>
  <si>
    <t>Head Start Management Building - Office</t>
  </si>
  <si>
    <t>124BDG</t>
  </si>
  <si>
    <t>Head Start Management Building - Family Service</t>
  </si>
  <si>
    <t>124FSW</t>
  </si>
  <si>
    <t>Maintenance Building - Office</t>
  </si>
  <si>
    <t>127OFF</t>
  </si>
  <si>
    <t>Maintenance Building - Building and Grounds</t>
  </si>
  <si>
    <t>127BDG</t>
  </si>
  <si>
    <t>Instructions</t>
  </si>
  <si>
    <r>
      <rPr>
        <vertAlign val="superscript"/>
        <sz val="8"/>
        <rFont val="Arial"/>
        <family val="2"/>
      </rPr>
      <t xml:space="preserve">18 </t>
    </r>
    <r>
      <rPr>
        <vertAlign val="superscript"/>
        <sz val="5"/>
        <rFont val="Arial"/>
        <family val="2"/>
      </rPr>
      <t xml:space="preserve"> </t>
    </r>
    <r>
      <rPr>
        <b/>
        <sz val="9"/>
        <rFont val="Arial"/>
        <family val="2"/>
      </rPr>
      <t>Amount</t>
    </r>
  </si>
  <si>
    <r>
      <rPr>
        <vertAlign val="superscript"/>
        <sz val="8"/>
        <rFont val="Arial"/>
        <family val="2"/>
      </rPr>
      <t xml:space="preserve">17 </t>
    </r>
    <r>
      <rPr>
        <vertAlign val="superscript"/>
        <sz val="5"/>
        <rFont val="Arial"/>
        <family val="2"/>
      </rPr>
      <t xml:space="preserve"> </t>
    </r>
    <r>
      <rPr>
        <b/>
        <sz val="9"/>
        <rFont val="Arial"/>
        <family val="2"/>
      </rPr>
      <t>Unit Price</t>
    </r>
  </si>
  <si>
    <r>
      <rPr>
        <vertAlign val="superscript"/>
        <sz val="8"/>
        <rFont val="Arial"/>
        <family val="2"/>
      </rPr>
      <t>16</t>
    </r>
    <r>
      <rPr>
        <b/>
        <sz val="9"/>
        <rFont val="Arial"/>
        <family val="2"/>
      </rPr>
      <t xml:space="preserve"> Loc</t>
    </r>
  </si>
  <si>
    <r>
      <rPr>
        <vertAlign val="superscript"/>
        <sz val="8"/>
        <rFont val="Arial"/>
        <family val="2"/>
      </rPr>
      <t xml:space="preserve">14  </t>
    </r>
    <r>
      <rPr>
        <b/>
        <sz val="9"/>
        <rFont val="Arial"/>
        <family val="2"/>
      </rPr>
      <t>Specification / Description</t>
    </r>
  </si>
  <si>
    <r>
      <rPr>
        <vertAlign val="superscript"/>
        <sz val="8"/>
        <rFont val="Arial"/>
        <family val="2"/>
      </rPr>
      <t xml:space="preserve">13 </t>
    </r>
    <r>
      <rPr>
        <b/>
        <sz val="9"/>
        <rFont val="Arial"/>
        <family val="2"/>
      </rPr>
      <t xml:space="preserve"> Item Number/Category</t>
    </r>
  </si>
  <si>
    <r>
      <rPr>
        <vertAlign val="superscript"/>
        <sz val="8"/>
        <rFont val="Arial"/>
        <family val="2"/>
      </rPr>
      <t xml:space="preserve">12 </t>
    </r>
    <r>
      <rPr>
        <vertAlign val="superscript"/>
        <sz val="5"/>
        <rFont val="Arial"/>
        <family val="2"/>
      </rPr>
      <t xml:space="preserve"> </t>
    </r>
    <r>
      <rPr>
        <b/>
        <sz val="9"/>
        <rFont val="Arial"/>
        <family val="2"/>
      </rPr>
      <t>Qty.</t>
    </r>
  </si>
  <si>
    <t>904 Completed______</t>
  </si>
  <si>
    <r>
      <rPr>
        <vertAlign val="superscript"/>
        <sz val="8"/>
        <rFont val="Arial"/>
        <family val="2"/>
      </rPr>
      <t xml:space="preserve">23 </t>
    </r>
    <r>
      <rPr>
        <sz val="8"/>
        <rFont val="Arial"/>
        <family val="2"/>
      </rPr>
      <t>For office use</t>
    </r>
  </si>
  <si>
    <r>
      <rPr>
        <vertAlign val="superscript"/>
        <sz val="8"/>
        <rFont val="Arial"/>
        <family val="2"/>
      </rPr>
      <t xml:space="preserve">9 </t>
    </r>
    <r>
      <rPr>
        <vertAlign val="superscript"/>
        <sz val="5"/>
        <rFont val="Arial"/>
        <family val="2"/>
      </rPr>
      <t xml:space="preserve"> </t>
    </r>
    <r>
      <rPr>
        <sz val="10"/>
        <rFont val="Arial"/>
        <family val="2"/>
      </rPr>
      <t>Is there a current W-9 on file?</t>
    </r>
  </si>
  <si>
    <r>
      <rPr>
        <vertAlign val="superscript"/>
        <sz val="9"/>
        <rFont val="Arial"/>
        <family val="2"/>
      </rPr>
      <t>10</t>
    </r>
    <r>
      <rPr>
        <b/>
        <sz val="10"/>
        <rFont val="Arial"/>
        <family val="2"/>
      </rPr>
      <t xml:space="preserve"> Date:</t>
    </r>
  </si>
  <si>
    <r>
      <rPr>
        <vertAlign val="superscript"/>
        <sz val="8"/>
        <rFont val="Arial"/>
        <family val="2"/>
      </rPr>
      <t xml:space="preserve">11 </t>
    </r>
    <r>
      <rPr>
        <sz val="5"/>
        <rFont val="Arial"/>
        <family val="2"/>
      </rPr>
      <t>Please check the appropriate boxes for faster processing</t>
    </r>
  </si>
  <si>
    <t>Program</t>
  </si>
  <si>
    <t>Enter the name of the program responsible for paying for this</t>
  </si>
  <si>
    <t>be responsible for the expenditure. If this is the case, you must</t>
  </si>
  <si>
    <t xml:space="preserve">either list all programs and their potential percentages, or </t>
  </si>
  <si>
    <t>you must use the word ALLOCATED and provide the allocation</t>
  </si>
  <si>
    <t>information somewhere in the body of the form.</t>
  </si>
  <si>
    <t>Date Needed</t>
  </si>
  <si>
    <t>date you are requesting the item be delivered to you.</t>
  </si>
  <si>
    <t>Vendor</t>
  </si>
  <si>
    <t>will be written.  If the check will be written to an employee for</t>
  </si>
  <si>
    <t>petty cash reasons, you must place the words "Petty Cash</t>
  </si>
  <si>
    <t>Custodian" after their name.</t>
  </si>
  <si>
    <t>Address</t>
  </si>
  <si>
    <t>This is the address of the Vendor.  If the check will be hand-</t>
  </si>
  <si>
    <t>delivered, this should still be the mailing address of the</t>
  </si>
  <si>
    <t>vendor, in case the check must be mailed.</t>
  </si>
  <si>
    <t>City, State, Zip</t>
  </si>
  <si>
    <t>Phone</t>
  </si>
  <si>
    <t>This is the phone number of the vendor.</t>
  </si>
  <si>
    <t>Page</t>
  </si>
  <si>
    <t>Pages</t>
  </si>
  <si>
    <t>This the number of FORM 101 pages in the packet.  This is</t>
  </si>
  <si>
    <t>NOT the number of total pages in the packet, just the number</t>
  </si>
  <si>
    <t>of FORM 101 pages.</t>
  </si>
  <si>
    <t>Current W-9</t>
  </si>
  <si>
    <t>If you know the answer to this question is NO, check no and</t>
  </si>
  <si>
    <t>obtain the W-9 from your vendor.  Attach the W-9 to the</t>
  </si>
  <si>
    <t>FORM 101 packet.  If you know the answer is YES, check yes</t>
  </si>
  <si>
    <t>Date</t>
  </si>
  <si>
    <t>This is the date you are filling out the form.</t>
  </si>
  <si>
    <t>Processing</t>
  </si>
  <si>
    <t>Check one of the five appropriate boxes.  If you check the</t>
  </si>
  <si>
    <t>INSTRUCTIONS box, please provide specific instructions</t>
  </si>
  <si>
    <t>somewhere on the form.</t>
  </si>
  <si>
    <t>Qty</t>
  </si>
  <si>
    <t>This is the quantity of units you are requesting.</t>
  </si>
  <si>
    <t>Item Number/Category</t>
  </si>
  <si>
    <t>This is the item number of the unit you are requesting to</t>
  </si>
  <si>
    <t>purchase.  It can be a catalog number, SKU number, or</t>
  </si>
  <si>
    <t>some other identifying data.  You can use category descriptors</t>
  </si>
  <si>
    <t>such as shirt, travel, hours, table, pens, etc.  Examples of</t>
  </si>
  <si>
    <t>item numbers would be CAT56, or CH12004, etc. base on</t>
  </si>
  <si>
    <t>the catalog number or SKU.  You can also use model numbers</t>
  </si>
  <si>
    <t>in this column, but if you do, remember to also use the model</t>
  </si>
  <si>
    <t>number in column 14.</t>
  </si>
  <si>
    <t>Specification/Description</t>
  </si>
  <si>
    <t>This is where you describe the item.  Descriptors in this</t>
  </si>
  <si>
    <t>column should clearly identify the item you are requesting.</t>
  </si>
  <si>
    <t>sleeve, Glidan, size M, etc.</t>
  </si>
  <si>
    <t>This column answers the question, "How does it come?"</t>
  </si>
  <si>
    <t>a case of 24 would be 24cs</t>
  </si>
  <si>
    <t>a dozen per package would be doz</t>
  </si>
  <si>
    <t>6 items per box would be 6bx</t>
  </si>
  <si>
    <t>1000 items per package would be 1000ct</t>
  </si>
  <si>
    <t>Examples: a package of 10 would be 10pk</t>
  </si>
  <si>
    <t>This is the location number where the items will be delivered.</t>
  </si>
  <si>
    <t>Refer to the Qty column.  Put the price for a single unit in</t>
  </si>
  <si>
    <t>this column.  The Qty column multiplied by the Unit Price</t>
  </si>
  <si>
    <t>column by the Unity Price column.  It is automatic if you are</t>
  </si>
  <si>
    <t>using the F version of FORM 101.  If you are using the P</t>
  </si>
  <si>
    <t>version of FORM 101, you will need to make this computation</t>
  </si>
  <si>
    <t>yourself and enter the results in column 18.</t>
  </si>
  <si>
    <t>Brief description</t>
  </si>
  <si>
    <t>Describe briefly the reason for the purchase.  Examples:</t>
  </si>
  <si>
    <t>New chairs for students</t>
  </si>
  <si>
    <t>New carpet to replace damaged carpet</t>
  </si>
  <si>
    <t>Office supplies for case manager</t>
  </si>
  <si>
    <t>Paper products for Admin office</t>
  </si>
  <si>
    <t>Person responsible</t>
  </si>
  <si>
    <t>Usually, this is the originator of the FORM 101, however,</t>
  </si>
  <si>
    <t>there are times when the originator and the person who</t>
  </si>
  <si>
    <t>will place the order are not the same person.  Enter the</t>
  </si>
  <si>
    <t>name of the person who be placing the order for the request.</t>
  </si>
  <si>
    <t>Inventory procedures</t>
  </si>
  <si>
    <t>If the item fits one of the following descriptions, check YES</t>
  </si>
  <si>
    <t>The cost per unit is more than $50</t>
  </si>
  <si>
    <t>It plugs into an electrical outlet</t>
  </si>
  <si>
    <t>It requires batteries</t>
  </si>
  <si>
    <t>It is a piece of furniture</t>
  </si>
  <si>
    <t>It is too heavy to move</t>
  </si>
  <si>
    <t>It is a critical item or utensil</t>
  </si>
  <si>
    <t>Additional data</t>
  </si>
  <si>
    <t>Check the appropriate box or boxes.</t>
  </si>
  <si>
    <t>If you must handle any portion of the processing of this form,</t>
  </si>
  <si>
    <t>feel free to make notes or initial areas of this box that make</t>
  </si>
  <si>
    <t>it easier for you to affirm that you processed your portion of</t>
  </si>
  <si>
    <t>This is the date upon which you want to acquire the item.  This</t>
  </si>
  <si>
    <t>is not the date you will need it to be paid or ordered.  This is the</t>
  </si>
  <si>
    <t>This is the name of the person or company to whom the check</t>
  </si>
  <si>
    <t>This is the city, state, and zip code information for the vendor.</t>
  </si>
  <si>
    <t>This is the number of the current page of the FORM 101.</t>
  </si>
  <si>
    <t>Examples:  Cups, red, 16 ounce, #15, t-shirts, blue, short</t>
  </si>
  <si>
    <t>a single item would be ea or each</t>
  </si>
  <si>
    <t>column will give you a numerical result in column 18.</t>
  </si>
  <si>
    <t>This figure is computed by the software by multiplying the Qty</t>
  </si>
  <si>
    <t>purchase. There are times when more than one program may</t>
  </si>
  <si>
    <t>the form.  This area is typically reserved for those who are</t>
  </si>
  <si>
    <t>not involved in originating the form or approving the request,</t>
  </si>
  <si>
    <t>as finance issues or inventory concerns.</t>
  </si>
  <si>
    <t>but rather have additional tasks related to the form, such</t>
  </si>
  <si>
    <t>Mount Pleasant Outreach Office</t>
  </si>
  <si>
    <t>Paris Outreach Office</t>
  </si>
  <si>
    <t>Sulphur Springs Outreach Office</t>
  </si>
  <si>
    <r>
      <t xml:space="preserve">__1____ of </t>
    </r>
    <r>
      <rPr>
        <vertAlign val="superscript"/>
        <sz val="9"/>
        <rFont val="Arial"/>
        <family val="2"/>
      </rPr>
      <t>8</t>
    </r>
    <r>
      <rPr>
        <sz val="10"/>
        <rFont val="Arial"/>
        <family val="2"/>
      </rPr>
      <t xml:space="preserve">___1___ </t>
    </r>
    <r>
      <rPr>
        <sz val="12"/>
        <rFont val="Arial"/>
        <family val="2"/>
      </rPr>
      <t>Pages</t>
    </r>
  </si>
  <si>
    <t>LCBOFF</t>
  </si>
  <si>
    <t>LCBBDG</t>
  </si>
  <si>
    <t>Linden Community Building - Office</t>
  </si>
  <si>
    <t>Linden Community Building - Building and Groungs</t>
  </si>
  <si>
    <r>
      <rPr>
        <sz val="10"/>
        <rFont val="Wingdings"/>
        <charset val="2"/>
      </rPr>
      <t>p</t>
    </r>
    <r>
      <rPr>
        <sz val="8"/>
        <rFont val="Arial"/>
        <family val="2"/>
      </rPr>
      <t xml:space="preserve">  Debit/Credit auth needed</t>
    </r>
  </si>
  <si>
    <r>
      <t>p</t>
    </r>
    <r>
      <rPr>
        <sz val="8"/>
        <rFont val="Arial"/>
        <family val="2"/>
      </rPr>
      <t xml:space="preserve">  Quote sheet attached</t>
    </r>
  </si>
  <si>
    <t>110OFF</t>
  </si>
  <si>
    <t>110BDG</t>
  </si>
  <si>
    <t>Atlanta Primary Office</t>
  </si>
  <si>
    <t>Atlanta Primary Classroom A</t>
  </si>
  <si>
    <t>Atlanta Primary Classroom B</t>
  </si>
  <si>
    <t>Atlanta Primary Classroom C</t>
  </si>
  <si>
    <t>Atlanta Primary Family Service Section</t>
  </si>
  <si>
    <t>Atlanta Primary Building and Grounds</t>
  </si>
  <si>
    <t>County - Wide Services to Cass County</t>
  </si>
  <si>
    <t>County - Wide Services to Marion County</t>
  </si>
  <si>
    <t>County - Wide Services to Morris County</t>
  </si>
  <si>
    <t>County - Wide Services to Camp County</t>
  </si>
  <si>
    <t>County - Wide Services to Bowie County</t>
  </si>
  <si>
    <t>County - Wide Services to Titus County</t>
  </si>
  <si>
    <t>Mount Pleasant Outreach Building and Grounds</t>
  </si>
  <si>
    <t>County - Wide Services to Franklin County</t>
  </si>
  <si>
    <t>County - Wide Services to Red River County</t>
  </si>
  <si>
    <t>County- Wide Services to Lamar County</t>
  </si>
  <si>
    <t>Paris Outreach Building and Grounds</t>
  </si>
  <si>
    <t>County - Wide Services to Delta County</t>
  </si>
  <si>
    <t>County - Wide Services to Hopkins County</t>
  </si>
  <si>
    <t>Sulphur Springs Outreach Building and Grounds</t>
  </si>
  <si>
    <t>County - Wide Services to Rains County</t>
  </si>
  <si>
    <t>Vehicle Number 13</t>
  </si>
  <si>
    <t>VEH013</t>
  </si>
  <si>
    <t>VEH025</t>
  </si>
  <si>
    <t>TXKV028</t>
  </si>
  <si>
    <t>East Texas Enrichment Center Office</t>
  </si>
  <si>
    <t>East Texas Enrichment Center Building and Grounds</t>
  </si>
  <si>
    <t>Lancer Legacy Ranch Office</t>
  </si>
  <si>
    <t>LLROFF</t>
  </si>
  <si>
    <t>Lancer Legacy Ranch Bldg &amp; Grounds</t>
  </si>
  <si>
    <t>LLRBDG</t>
  </si>
  <si>
    <t>Vehicle Number 24 - 2003 International - 32 pass</t>
  </si>
  <si>
    <t>Vehicle Number 25 - 2003 International - 32 pass</t>
  </si>
  <si>
    <t>Vehicle Number 26 - 2003 International - 32 pass</t>
  </si>
  <si>
    <t>Vehicle Number 27 - 2003 International - 32 pass</t>
  </si>
  <si>
    <t>Vehicle Number 28 - 9612 - 15 pass</t>
  </si>
  <si>
    <t>Vehicle Number 29 - 8230 - 15 pass</t>
  </si>
  <si>
    <t>Vehicle Number 32 - 9398 - 15 pass</t>
  </si>
  <si>
    <t>Vehicle Number 33 - 5054 - 15 pass</t>
  </si>
  <si>
    <t>Vehicle Number 35 - 6808 - 15 pass</t>
  </si>
  <si>
    <t>Vehicle Number 36 - 4244 - 15 pass</t>
  </si>
  <si>
    <t>VS</t>
  </si>
  <si>
    <t>____________________________</t>
  </si>
  <si>
    <t>_______________</t>
  </si>
  <si>
    <t>Trailer Number 51</t>
  </si>
  <si>
    <t>Trailer Number 52</t>
  </si>
  <si>
    <t>Trailer Number 53</t>
  </si>
  <si>
    <t>Trailer Number 54</t>
  </si>
  <si>
    <t>Trailer Number 55</t>
  </si>
  <si>
    <t>Trailer Number 56</t>
  </si>
  <si>
    <t>TRA51</t>
  </si>
  <si>
    <t>TRA52</t>
  </si>
  <si>
    <t>TRA53</t>
  </si>
  <si>
    <t>TRA54</t>
  </si>
  <si>
    <t>TRA55</t>
  </si>
  <si>
    <t>TRA56</t>
  </si>
  <si>
    <t>Kaufman Building Office</t>
  </si>
  <si>
    <t>Kaufman Building Bulding and Grounds</t>
  </si>
  <si>
    <t>KFMOFF</t>
  </si>
  <si>
    <t>KFMBDG</t>
  </si>
  <si>
    <t>Pack</t>
  </si>
  <si>
    <r>
      <rPr>
        <vertAlign val="superscript"/>
        <sz val="8"/>
        <rFont val="Arial"/>
        <family val="2"/>
      </rPr>
      <t xml:space="preserve">15 </t>
    </r>
    <r>
      <rPr>
        <b/>
        <sz val="9"/>
        <rFont val="Arial"/>
        <family val="2"/>
      </rPr>
      <t>Pack</t>
    </r>
  </si>
  <si>
    <t>Use only a location code once per requisition unless you are</t>
  </si>
  <si>
    <t>certain of separate GL codes per location.</t>
  </si>
  <si>
    <t>9a</t>
  </si>
  <si>
    <t>and no further action is required.  If you are unsure, check</t>
  </si>
  <si>
    <t>the NO box</t>
  </si>
  <si>
    <t>This is an automatic box.  Do not type in this box.</t>
  </si>
  <si>
    <t xml:space="preserve">      Place in folder when signed</t>
  </si>
  <si>
    <t xml:space="preserve">      Process when signed</t>
  </si>
  <si>
    <t xml:space="preserve">      Mail check when complete</t>
  </si>
  <si>
    <t xml:space="preserve">      Give check to: ____________</t>
  </si>
  <si>
    <t xml:space="preserve">      Instructions _______________</t>
  </si>
  <si>
    <r>
      <t xml:space="preserve">Requisition </t>
    </r>
    <r>
      <rPr>
        <b/>
        <sz val="14"/>
        <color theme="0"/>
        <rFont val="Arial"/>
        <family val="2"/>
      </rPr>
      <t>(Authorization to spend agency funds)</t>
    </r>
  </si>
  <si>
    <r>
      <rPr>
        <sz val="8"/>
        <rFont val="Wingdings"/>
        <charset val="2"/>
      </rPr>
      <t xml:space="preserve"> </t>
    </r>
    <r>
      <rPr>
        <sz val="10"/>
        <rFont val="Wingdings"/>
        <charset val="2"/>
      </rPr>
      <t>x</t>
    </r>
    <r>
      <rPr>
        <sz val="8"/>
        <rFont val="Arial"/>
        <family val="2"/>
      </rPr>
      <t xml:space="preserve"> Support documents attached</t>
    </r>
  </si>
  <si>
    <r>
      <t>p</t>
    </r>
    <r>
      <rPr>
        <sz val="10"/>
        <rFont val="Arial"/>
        <family val="2"/>
      </rPr>
      <t xml:space="preserve"> Yes      No</t>
    </r>
  </si>
  <si>
    <t>Vehicle Number 43  14 PASSENGER BUS NAPLES HS</t>
  </si>
  <si>
    <t xml:space="preserve">Vehicle Number 44   SERVICE </t>
  </si>
  <si>
    <t>Vehicle Number 38  CHEVY P/U  SERVICE</t>
  </si>
  <si>
    <t>Vehicle Number 37-IMPALA NAPLES</t>
  </si>
  <si>
    <t>Vehicle Number 41-HSMB</t>
  </si>
  <si>
    <t>Vehicle Number 42-HSMB</t>
  </si>
  <si>
    <t>Vehicle Number 39-NEW BOSTON</t>
  </si>
  <si>
    <t>Vehicle Number 40-PITTSBURG</t>
  </si>
  <si>
    <t>Vehicle Number 45-HSMB</t>
  </si>
  <si>
    <t>Vehicle Number 46-HSMB</t>
  </si>
  <si>
    <t>Vehicle Number 47-HSMB</t>
  </si>
  <si>
    <t>Vehicle Number 79- ESCAPE CS ADMIN</t>
  </si>
  <si>
    <t>Vehicle Number 80-  HHR CS ADMIN</t>
  </si>
  <si>
    <t>Vehicle Number 81- RED IMPALA ADMIN</t>
  </si>
  <si>
    <t>Vehicle Number 82- CHEVY P/U SERVICE ADMIN</t>
  </si>
  <si>
    <t>Vehicle Number 83 - GMC P/U SERVICE ADMIN</t>
  </si>
  <si>
    <t>Vehicle Number 84- KIA CS ADMIN</t>
  </si>
  <si>
    <t>Vehicle Number 85 -CHEVY SONIC CS JEFFERSON</t>
  </si>
  <si>
    <t>Vehicle Number 86- 2016 Chevy Equinox VET SERVICES ADMIN</t>
  </si>
  <si>
    <t>Vehicle Number 87- 2015 Chevy Equinox CS ADMIN</t>
  </si>
  <si>
    <t>VSN/Payee Approval:</t>
  </si>
  <si>
    <t>Head Start Approval</t>
  </si>
  <si>
    <t>MAR 29, 2022</t>
  </si>
  <si>
    <t>KAUFMAN OFFICE</t>
  </si>
  <si>
    <t>KAUFMAN BUILDING AND GROUNDS</t>
  </si>
  <si>
    <t>COUNTY - WIDE SERVICE TO CLIENTS - GREGG COUNTY</t>
  </si>
  <si>
    <t>HUGHES SPRINGS HEAD START CLASSROOM D</t>
  </si>
  <si>
    <t>210</t>
  </si>
  <si>
    <t>AUXILIARY FACILITY OFFICE</t>
  </si>
  <si>
    <t>219</t>
  </si>
  <si>
    <t>AUXILIARY FACILITY BUILDING AND GROUNDS</t>
  </si>
  <si>
    <t>221</t>
  </si>
  <si>
    <t>TEXARKANA HEAD START CLASSROOM</t>
  </si>
  <si>
    <t>222</t>
  </si>
  <si>
    <t>223</t>
  </si>
  <si>
    <t>224</t>
  </si>
  <si>
    <t>230</t>
  </si>
  <si>
    <t>HUGHES SPRINGS EARLY HEAD START OFFICE</t>
  </si>
  <si>
    <t>231</t>
  </si>
  <si>
    <t>HUGHES SPRINGS EARLY HEAD START CLASSROOM</t>
  </si>
  <si>
    <t>232</t>
  </si>
  <si>
    <t>233</t>
  </si>
  <si>
    <t>234</t>
  </si>
  <si>
    <t>238</t>
  </si>
  <si>
    <t>HUGHES SPRINGS EARLY HEAD START FAMILY SERVICE SECTION</t>
  </si>
  <si>
    <t>239</t>
  </si>
  <si>
    <t>HUGHES SPRINGS EARLY HEAD START BUILDING AND GROUNDS</t>
  </si>
  <si>
    <t>751</t>
  </si>
  <si>
    <t>COUNTY - WIDE SERVICE TO CLIENTS - HARRISON COUNTY</t>
  </si>
  <si>
    <t>760</t>
  </si>
  <si>
    <t>COUNTY - WIDE SERVICE TO CLIENTS - UPSHUR</t>
  </si>
  <si>
    <t>770</t>
  </si>
  <si>
    <t>COUNTY - WIDE SERVICE TO CLIENTS - WOOD</t>
  </si>
  <si>
    <t>780</t>
  </si>
  <si>
    <t>COUNTY - WIDE SERVICES TO CLIENTS - KAUFMAN</t>
  </si>
  <si>
    <t>790</t>
  </si>
  <si>
    <t>COUNTY - WIDE SERVICES TO CLIENTS - SMITH COUNTY</t>
  </si>
  <si>
    <t>923</t>
  </si>
  <si>
    <t>EARLY HEAD START KITCHEN - HUGHES SPRINGS</t>
  </si>
  <si>
    <t>950</t>
  </si>
  <si>
    <t>NUTRITION MANAGER - CACFP</t>
  </si>
  <si>
    <t>957</t>
  </si>
  <si>
    <t>957 - UTILITY TRAILER</t>
  </si>
  <si>
    <t>HSPCLD</t>
  </si>
  <si>
    <t>No Location</t>
  </si>
  <si>
    <t>version 220629.02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</si>
</sst>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000"/>
    <numFmt numFmtId="165" formatCode="_(* #,##0_);_(* \(#,##0\);_(* &quot;-&quot;??_);_(@_)"/>
  </numFmts>
  <fonts count="48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Wingdings"/>
      <charset val="2"/>
    </font>
    <font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4"/>
      <name val="Arial"/>
      <family val="2"/>
    </font>
    <font>
      <b/>
      <sz val="10"/>
      <name val="Arial"/>
      <family val="2"/>
    </font>
    <font>
      <sz val="5"/>
      <name val="Arial"/>
      <family val="2"/>
    </font>
    <font>
      <b/>
      <sz val="12"/>
      <color indexed="9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b/>
      <u/>
      <sz val="11"/>
      <name val="Times New Roman"/>
      <family val="1"/>
    </font>
    <font>
      <i/>
      <sz val="11"/>
      <name val="Impact"/>
      <family val="2"/>
    </font>
    <font>
      <b/>
      <sz val="3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20"/>
      <name val="Arial"/>
      <family val="2"/>
    </font>
    <font>
      <sz val="6"/>
      <name val="Arial"/>
      <family val="2"/>
    </font>
    <font>
      <sz val="12"/>
      <name val="Wingdings"/>
      <charset val="2"/>
    </font>
    <font>
      <sz val="10"/>
      <color indexed="10"/>
      <name val="Arial"/>
      <family val="2"/>
    </font>
    <font>
      <vertAlign val="superscript"/>
      <sz val="5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sz val="8"/>
      <name val="Arial"/>
      <family val="2"/>
    </font>
    <font>
      <sz val="8"/>
      <name val="Arial"/>
      <family val="2"/>
      <charset val="2"/>
    </font>
    <font>
      <sz val="14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u/>
      <sz val="6"/>
      <name val="Times New Roman"/>
      <family val="1"/>
    </font>
    <font>
      <sz val="6"/>
      <name val="Times New Roman"/>
      <family val="1"/>
    </font>
    <font>
      <b/>
      <sz val="6"/>
      <name val="Arial"/>
      <family val="2"/>
    </font>
    <font>
      <b/>
      <sz val="12"/>
      <color rgb="FFFF0000"/>
      <name val="Arial"/>
      <family val="2"/>
    </font>
    <font>
      <b/>
      <sz val="10"/>
      <color theme="8" tint="-0.249977111117893"/>
      <name val="Arial"/>
      <family val="2"/>
    </font>
    <font>
      <b/>
      <sz val="8"/>
      <color theme="8" tint="-0.249977111117893"/>
      <name val="Arial"/>
      <family val="2"/>
    </font>
    <font>
      <vertAlign val="superscript"/>
      <sz val="8"/>
      <name val="Times New Roman"/>
      <family val="1"/>
    </font>
    <font>
      <sz val="8"/>
      <color rgb="FF000000"/>
      <name val="Segoe UI"/>
      <family val="2"/>
    </font>
    <font>
      <sz val="10"/>
      <color theme="0" tint="-0.34998626667073579"/>
      <name val="Arial"/>
      <family val="2"/>
    </font>
    <font>
      <b/>
      <sz val="20"/>
      <color theme="0"/>
      <name val="Arial"/>
      <family val="2"/>
    </font>
    <font>
      <b/>
      <sz val="14"/>
      <color theme="0"/>
      <name val="Arial"/>
      <family val="2"/>
    </font>
    <font>
      <i/>
      <sz val="10"/>
      <color theme="0"/>
      <name val="Arial"/>
      <family val="2"/>
    </font>
    <font>
      <sz val="8"/>
      <name val="Wingdings"/>
      <charset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0"/>
  </cellStyleXfs>
  <cellXfs count="190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 applyFill="1" applyAlignment="1">
      <alignment horizontal="right"/>
    </xf>
    <xf numFmtId="0" fontId="0" fillId="0" borderId="0" xfId="0" applyFill="1" applyBorder="1"/>
    <xf numFmtId="0" fontId="0" fillId="0" borderId="1" xfId="0" applyBorder="1"/>
    <xf numFmtId="0" fontId="3" fillId="0" borderId="0" xfId="0" applyFont="1"/>
    <xf numFmtId="0" fontId="0" fillId="0" borderId="1" xfId="0" applyFill="1" applyBorder="1"/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43" fontId="0" fillId="0" borderId="3" xfId="1" applyFont="1" applyBorder="1" applyProtection="1">
      <protection locked="0"/>
    </xf>
    <xf numFmtId="43" fontId="0" fillId="0" borderId="2" xfId="1" applyFont="1" applyBorder="1" applyProtection="1"/>
    <xf numFmtId="0" fontId="0" fillId="0" borderId="4" xfId="0" applyFill="1" applyBorder="1"/>
    <xf numFmtId="0" fontId="0" fillId="0" borderId="0" xfId="0" applyAlignment="1">
      <alignment horizontal="right"/>
    </xf>
    <xf numFmtId="0" fontId="0" fillId="0" borderId="5" xfId="0" applyFill="1" applyBorder="1"/>
    <xf numFmtId="0" fontId="0" fillId="0" borderId="6" xfId="0" applyFill="1" applyBorder="1"/>
    <xf numFmtId="0" fontId="2" fillId="0" borderId="6" xfId="0" applyFont="1" applyFill="1" applyBorder="1"/>
    <xf numFmtId="43" fontId="0" fillId="0" borderId="7" xfId="1" applyFont="1" applyBorder="1" applyProtection="1">
      <protection locked="0"/>
    </xf>
    <xf numFmtId="43" fontId="0" fillId="0" borderId="3" xfId="1" applyFont="1" applyBorder="1" applyProtection="1"/>
    <xf numFmtId="0" fontId="5" fillId="0" borderId="0" xfId="0" applyFont="1" applyFill="1" applyAlignment="1">
      <alignment horizontal="right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4" xfId="0" applyBorder="1"/>
    <xf numFmtId="0" fontId="7" fillId="0" borderId="0" xfId="0" applyFont="1"/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7" xfId="0" applyBorder="1" applyAlignment="1" applyProtection="1">
      <alignment horizontal="left"/>
      <protection locked="0"/>
    </xf>
    <xf numFmtId="43" fontId="0" fillId="0" borderId="7" xfId="1" applyFont="1" applyBorder="1" applyProtection="1"/>
    <xf numFmtId="0" fontId="8" fillId="0" borderId="0" xfId="0" applyFont="1" applyFill="1" applyBorder="1"/>
    <xf numFmtId="0" fontId="9" fillId="0" borderId="0" xfId="0" applyFont="1" applyFill="1" applyBorder="1"/>
    <xf numFmtId="14" fontId="8" fillId="0" borderId="12" xfId="0" applyNumberFormat="1" applyFont="1" applyFill="1" applyBorder="1" applyAlignment="1" applyProtection="1">
      <alignment horizontal="left"/>
      <protection locked="0"/>
    </xf>
    <xf numFmtId="0" fontId="8" fillId="0" borderId="13" xfId="0" applyFont="1" applyFill="1" applyBorder="1"/>
    <xf numFmtId="0" fontId="8" fillId="0" borderId="14" xfId="0" applyFont="1" applyFill="1" applyBorder="1"/>
    <xf numFmtId="0" fontId="8" fillId="0" borderId="15" xfId="0" applyFont="1" applyFill="1" applyBorder="1"/>
    <xf numFmtId="0" fontId="8" fillId="0" borderId="16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0" fillId="0" borderId="0" xfId="0" applyFill="1" applyBorder="1" applyProtection="1">
      <protection locked="0"/>
    </xf>
    <xf numFmtId="0" fontId="14" fillId="0" borderId="21" xfId="3" applyFont="1" applyBorder="1"/>
    <xf numFmtId="0" fontId="15" fillId="0" borderId="0" xfId="3" applyFont="1" applyBorder="1" applyAlignment="1"/>
    <xf numFmtId="0" fontId="16" fillId="0" borderId="0" xfId="3" applyFont="1" applyBorder="1" applyAlignment="1"/>
    <xf numFmtId="0" fontId="3" fillId="0" borderId="22" xfId="3" applyFont="1" applyBorder="1" applyAlignment="1">
      <alignment horizontal="center"/>
    </xf>
    <xf numFmtId="0" fontId="18" fillId="0" borderId="0" xfId="3" applyFont="1" applyBorder="1" applyAlignment="1"/>
    <xf numFmtId="0" fontId="8" fillId="0" borderId="0" xfId="3" applyFont="1" applyBorder="1" applyAlignment="1"/>
    <xf numFmtId="15" fontId="3" fillId="0" borderId="23" xfId="3" quotePrefix="1" applyNumberFormat="1" applyFont="1" applyBorder="1" applyAlignment="1">
      <alignment horizontal="center"/>
    </xf>
    <xf numFmtId="0" fontId="19" fillId="0" borderId="0" xfId="3" applyFont="1" applyBorder="1" applyAlignment="1"/>
    <xf numFmtId="0" fontId="20" fillId="0" borderId="0" xfId="3" applyFont="1" applyBorder="1" applyAlignment="1"/>
    <xf numFmtId="0" fontId="0" fillId="0" borderId="24" xfId="0" applyFill="1" applyBorder="1"/>
    <xf numFmtId="0" fontId="7" fillId="0" borderId="24" xfId="0" applyFont="1" applyBorder="1" applyAlignment="1">
      <alignment vertical="top"/>
    </xf>
    <xf numFmtId="0" fontId="0" fillId="0" borderId="0" xfId="0" applyBorder="1"/>
    <xf numFmtId="0" fontId="14" fillId="0" borderId="0" xfId="3" applyFont="1" applyBorder="1"/>
    <xf numFmtId="0" fontId="3" fillId="0" borderId="0" xfId="3" applyFont="1" applyBorder="1" applyAlignment="1">
      <alignment horizontal="center"/>
    </xf>
    <xf numFmtId="15" fontId="3" fillId="0" borderId="0" xfId="3" quotePrefix="1" applyNumberFormat="1" applyFont="1" applyBorder="1" applyAlignment="1">
      <alignment horizontal="center"/>
    </xf>
    <xf numFmtId="0" fontId="2" fillId="0" borderId="0" xfId="0" applyFont="1" applyFill="1" applyBorder="1"/>
    <xf numFmtId="0" fontId="15" fillId="2" borderId="0" xfId="3" applyFont="1" applyFill="1" applyBorder="1" applyAlignment="1"/>
    <xf numFmtId="0" fontId="18" fillId="2" borderId="0" xfId="3" applyFont="1" applyFill="1" applyBorder="1" applyAlignment="1"/>
    <xf numFmtId="0" fontId="19" fillId="2" borderId="0" xfId="3" applyFont="1" applyFill="1" applyBorder="1" applyAlignment="1"/>
    <xf numFmtId="0" fontId="21" fillId="2" borderId="0" xfId="3" applyFont="1" applyFill="1" applyBorder="1" applyAlignment="1"/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0" fillId="0" borderId="11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10" fillId="0" borderId="26" xfId="0" applyFont="1" applyFill="1" applyBorder="1"/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right"/>
    </xf>
    <xf numFmtId="0" fontId="0" fillId="0" borderId="17" xfId="0" applyBorder="1"/>
    <xf numFmtId="0" fontId="0" fillId="0" borderId="12" xfId="0" applyBorder="1"/>
    <xf numFmtId="0" fontId="0" fillId="0" borderId="13" xfId="0" applyBorder="1"/>
    <xf numFmtId="0" fontId="11" fillId="0" borderId="0" xfId="0" applyFont="1"/>
    <xf numFmtId="0" fontId="24" fillId="0" borderId="18" xfId="0" applyFont="1" applyFill="1" applyBorder="1"/>
    <xf numFmtId="0" fontId="24" fillId="0" borderId="0" xfId="0" applyFont="1" applyFill="1" applyBorder="1"/>
    <xf numFmtId="0" fontId="24" fillId="0" borderId="14" xfId="0" applyFont="1" applyFill="1" applyBorder="1"/>
    <xf numFmtId="164" fontId="24" fillId="0" borderId="18" xfId="0" applyNumberFormat="1" applyFont="1" applyFill="1" applyBorder="1"/>
    <xf numFmtId="0" fontId="24" fillId="0" borderId="19" xfId="0" applyFont="1" applyFill="1" applyBorder="1"/>
    <xf numFmtId="0" fontId="24" fillId="0" borderId="15" xfId="0" applyFont="1" applyFill="1" applyBorder="1"/>
    <xf numFmtId="0" fontId="24" fillId="0" borderId="16" xfId="0" applyFont="1" applyFill="1" applyBorder="1"/>
    <xf numFmtId="0" fontId="11" fillId="0" borderId="0" xfId="0" applyFont="1" applyFill="1" applyAlignment="1">
      <alignment horizontal="left" vertical="top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top"/>
    </xf>
    <xf numFmtId="0" fontId="22" fillId="0" borderId="26" xfId="0" applyFont="1" applyBorder="1" applyAlignment="1">
      <alignment horizontal="center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/>
    <xf numFmtId="0" fontId="7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8" fillId="0" borderId="24" xfId="0" applyFont="1" applyBorder="1" applyAlignment="1">
      <alignment horizontal="left" vertical="top"/>
    </xf>
    <xf numFmtId="0" fontId="0" fillId="0" borderId="24" xfId="0" applyBorder="1"/>
    <xf numFmtId="0" fontId="7" fillId="0" borderId="6" xfId="0" applyFont="1" applyBorder="1" applyAlignment="1">
      <alignment vertical="center"/>
    </xf>
    <xf numFmtId="0" fontId="8" fillId="0" borderId="25" xfId="0" applyFont="1" applyBorder="1"/>
    <xf numFmtId="0" fontId="3" fillId="0" borderId="26" xfId="0" applyFont="1" applyBorder="1" applyAlignment="1">
      <alignment vertical="top"/>
    </xf>
    <xf numFmtId="165" fontId="11" fillId="0" borderId="0" xfId="0" applyNumberFormat="1" applyFont="1" applyAlignment="1">
      <alignment vertical="top"/>
    </xf>
    <xf numFmtId="0" fontId="8" fillId="0" borderId="0" xfId="0" applyFont="1" applyFill="1" applyBorder="1" applyProtection="1">
      <protection locked="0"/>
    </xf>
    <xf numFmtId="0" fontId="8" fillId="0" borderId="0" xfId="0" applyFont="1"/>
    <xf numFmtId="0" fontId="3" fillId="0" borderId="1" xfId="0" applyFont="1" applyBorder="1" applyAlignment="1">
      <alignment vertical="center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 applyProtection="1">
      <alignment vertical="center"/>
      <protection locked="0"/>
    </xf>
    <xf numFmtId="164" fontId="8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0" fontId="24" fillId="0" borderId="14" xfId="0" applyFont="1" applyFill="1" applyBorder="1" applyAlignment="1">
      <alignment horizontal="right"/>
    </xf>
    <xf numFmtId="0" fontId="31" fillId="0" borderId="0" xfId="0" applyFont="1"/>
    <xf numFmtId="0" fontId="32" fillId="0" borderId="0" xfId="0" applyFont="1" applyAlignment="1">
      <alignment horizontal="right"/>
    </xf>
    <xf numFmtId="0" fontId="22" fillId="2" borderId="0" xfId="0" applyFont="1" applyFill="1"/>
    <xf numFmtId="0" fontId="34" fillId="2" borderId="0" xfId="3" applyFont="1" applyFill="1" applyBorder="1" applyAlignment="1"/>
    <xf numFmtId="0" fontId="35" fillId="2" borderId="0" xfId="3" applyFont="1" applyFill="1" applyBorder="1" applyAlignment="1"/>
    <xf numFmtId="0" fontId="35" fillId="2" borderId="0" xfId="3" applyFont="1" applyFill="1"/>
    <xf numFmtId="0" fontId="36" fillId="2" borderId="0" xfId="3" applyFont="1" applyFill="1" applyBorder="1" applyAlignment="1"/>
    <xf numFmtId="0" fontId="22" fillId="2" borderId="12" xfId="0" applyFont="1" applyFill="1" applyBorder="1"/>
    <xf numFmtId="0" fontId="0" fillId="2" borderId="12" xfId="0" applyFill="1" applyBorder="1"/>
    <xf numFmtId="0" fontId="22" fillId="2" borderId="19" xfId="0" applyFont="1" applyFill="1" applyBorder="1"/>
    <xf numFmtId="0" fontId="22" fillId="2" borderId="15" xfId="0" applyFont="1" applyFill="1" applyBorder="1"/>
    <xf numFmtId="0" fontId="0" fillId="2" borderId="15" xfId="0" applyFill="1" applyBorder="1"/>
    <xf numFmtId="0" fontId="0" fillId="0" borderId="15" xfId="0" applyBorder="1"/>
    <xf numFmtId="0" fontId="0" fillId="0" borderId="16" xfId="0" applyBorder="1"/>
    <xf numFmtId="0" fontId="22" fillId="2" borderId="0" xfId="0" applyFont="1" applyFill="1" applyBorder="1"/>
    <xf numFmtId="0" fontId="0" fillId="2" borderId="0" xfId="0" applyFill="1" applyBorder="1"/>
    <xf numFmtId="0" fontId="22" fillId="2" borderId="18" xfId="0" applyFont="1" applyFill="1" applyBorder="1"/>
    <xf numFmtId="0" fontId="0" fillId="0" borderId="14" xfId="0" applyBorder="1"/>
    <xf numFmtId="0" fontId="20" fillId="2" borderId="17" xfId="0" applyFont="1" applyFill="1" applyBorder="1"/>
    <xf numFmtId="0" fontId="38" fillId="0" borderId="1" xfId="0" applyFont="1" applyFill="1" applyBorder="1" applyAlignment="1" applyProtection="1">
      <alignment horizontal="left" vertical="center"/>
      <protection locked="0"/>
    </xf>
    <xf numFmtId="14" fontId="38" fillId="0" borderId="1" xfId="0" applyNumberFormat="1" applyFont="1" applyFill="1" applyBorder="1" applyAlignment="1" applyProtection="1">
      <alignment horizontal="left" vertical="center"/>
      <protection locked="0"/>
    </xf>
    <xf numFmtId="0" fontId="40" fillId="0" borderId="0" xfId="0" applyFont="1" applyFill="1" applyBorder="1" applyAlignment="1">
      <alignment horizontal="left" vertical="top"/>
    </xf>
    <xf numFmtId="0" fontId="14" fillId="0" borderId="0" xfId="0" applyFont="1"/>
    <xf numFmtId="0" fontId="10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42" fillId="2" borderId="0" xfId="0" applyFont="1" applyFill="1"/>
    <xf numFmtId="0" fontId="21" fillId="4" borderId="0" xfId="3" applyFont="1" applyFill="1" applyBorder="1" applyAlignment="1"/>
    <xf numFmtId="0" fontId="1" fillId="0" borderId="2" xfId="0" applyFont="1" applyBorder="1" applyAlignment="1" applyProtection="1">
      <alignment horizontal="left"/>
      <protection locked="0"/>
    </xf>
    <xf numFmtId="8" fontId="0" fillId="0" borderId="2" xfId="1" applyNumberFormat="1" applyFont="1" applyBorder="1" applyProtection="1">
      <protection locked="0"/>
    </xf>
    <xf numFmtId="0" fontId="1" fillId="0" borderId="7" xfId="0" applyFont="1" applyBorder="1" applyAlignment="1" applyProtection="1">
      <alignment horizontal="left"/>
      <protection locked="0"/>
    </xf>
    <xf numFmtId="43" fontId="20" fillId="0" borderId="3" xfId="0" applyNumberFormat="1" applyFont="1" applyBorder="1"/>
    <xf numFmtId="164" fontId="1" fillId="0" borderId="7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45" fillId="4" borderId="15" xfId="3" applyFont="1" applyFill="1" applyBorder="1" applyAlignment="1">
      <alignment horizontal="center" vertical="center"/>
    </xf>
    <xf numFmtId="0" fontId="0" fillId="0" borderId="27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9" xfId="0" applyFont="1" applyFill="1" applyBorder="1" applyAlignment="1" applyProtection="1">
      <alignment horizontal="left" vertical="center"/>
      <protection locked="0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9" fillId="0" borderId="9" xfId="0" applyFont="1" applyFill="1" applyBorder="1" applyAlignment="1" applyProtection="1">
      <alignment horizontal="left" vertical="center"/>
      <protection locked="0"/>
    </xf>
    <xf numFmtId="0" fontId="39" fillId="0" borderId="9" xfId="2" applyFont="1" applyFill="1" applyBorder="1" applyAlignment="1" applyProtection="1">
      <alignment horizontal="left" vertical="center"/>
      <protection locked="0"/>
    </xf>
    <xf numFmtId="0" fontId="38" fillId="0" borderId="1" xfId="0" applyFont="1" applyFill="1" applyBorder="1" applyAlignment="1" applyProtection="1">
      <alignment horizontal="left" vertical="center"/>
      <protection locked="0"/>
    </xf>
    <xf numFmtId="0" fontId="38" fillId="0" borderId="37" xfId="0" applyFont="1" applyFill="1" applyBorder="1" applyAlignment="1" applyProtection="1">
      <alignment horizontal="left" vertical="center"/>
      <protection locked="0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6" fillId="3" borderId="9" xfId="0" applyFont="1" applyFill="1" applyBorder="1" applyAlignment="1">
      <alignment horizontal="center"/>
    </xf>
    <xf numFmtId="0" fontId="12" fillId="2" borderId="20" xfId="3" applyFont="1" applyFill="1" applyBorder="1" applyAlignment="1">
      <alignment horizontal="center"/>
    </xf>
    <xf numFmtId="0" fontId="12" fillId="2" borderId="33" xfId="3" applyFont="1" applyFill="1" applyBorder="1" applyAlignment="1">
      <alignment horizontal="center"/>
    </xf>
    <xf numFmtId="0" fontId="17" fillId="0" borderId="17" xfId="3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7" fillId="0" borderId="19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" fillId="0" borderId="34" xfId="0" applyFont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43" fillId="4" borderId="0" xfId="3" applyFont="1" applyFill="1" applyBorder="1" applyAlignment="1">
      <alignment horizontal="left"/>
    </xf>
    <xf numFmtId="0" fontId="0" fillId="0" borderId="0" xfId="0" applyAlignment="1">
      <alignment horizontal="right" textRotation="90"/>
    </xf>
    <xf numFmtId="0" fontId="1" fillId="0" borderId="8" xfId="0" applyFon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3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horizontal="right"/>
    </xf>
    <xf numFmtId="0" fontId="47" fillId="0" borderId="0" xfId="0" applyFont="1" applyAlignment="1">
      <alignment horizontal="left" vertical="top" wrapText="1"/>
    </xf>
  </cellXfs>
  <cellStyles count="4">
    <cellStyle name="Comma" xfId="1" builtinId="3"/>
    <cellStyle name="Hyperlink" xfId="2" builtinId="8"/>
    <cellStyle name="Normal" xfId="0" builtinId="0"/>
    <cellStyle name="Normal_United Healthcare check request" xfId="3" xr:uid="{00000000-0005-0000-0000-000003000000}"/>
  </cellStyles>
  <dxfs count="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2.xml><?xml version="1.0" encoding="utf-8"?>
<formControlPr xmlns="http://schemas.microsoft.com/office/spreadsheetml/2009/9/main" objectType="CheckBox" fmlaLink="$S$7" lockText="1" noThreeD="1"/>
</file>

<file path=xl/ctrlProps/ctrlProp3.xml><?xml version="1.0" encoding="utf-8"?>
<formControlPr xmlns="http://schemas.microsoft.com/office/spreadsheetml/2009/9/main" objectType="CheckBox" fmlaLink="$N$9" lockText="1" noThreeD="1"/>
</file>

<file path=xl/ctrlProps/ctrlProp4.xml><?xml version="1.0" encoding="utf-8"?>
<formControlPr xmlns="http://schemas.microsoft.com/office/spreadsheetml/2009/9/main" objectType="CheckBox" fmlaLink="$N$10" lockText="1" noThreeD="1"/>
</file>

<file path=xl/ctrlProps/ctrlProp5.xml><?xml version="1.0" encoding="utf-8"?>
<formControlPr xmlns="http://schemas.microsoft.com/office/spreadsheetml/2009/9/main" objectType="CheckBox" fmlaLink="$N$11" lockText="1" noThreeD="1"/>
</file>

<file path=xl/ctrlProps/ctrlProp6.xml><?xml version="1.0" encoding="utf-8"?>
<formControlPr xmlns="http://schemas.microsoft.com/office/spreadsheetml/2009/9/main" objectType="CheckBox" fmlaLink="$N$12" lockText="1" noThreeD="1"/>
</file>

<file path=xl/ctrlProps/ctrlProp7.xml><?xml version="1.0" encoding="utf-8"?>
<formControlPr xmlns="http://schemas.microsoft.com/office/spreadsheetml/2009/9/main" objectType="CheckBox" fmlaLink="$N$1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1</xdr:row>
      <xdr:rowOff>19050</xdr:rowOff>
    </xdr:from>
    <xdr:to>
      <xdr:col>3</xdr:col>
      <xdr:colOff>704850</xdr:colOff>
      <xdr:row>1</xdr:row>
      <xdr:rowOff>209550</xdr:rowOff>
    </xdr:to>
    <xdr:pic>
      <xdr:nvPicPr>
        <xdr:cNvPr id="1113" name="Picture 5" descr="CSNTlogo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4300"/>
          <a:ext cx="428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117475</xdr:colOff>
      <xdr:row>1</xdr:row>
      <xdr:rowOff>33338</xdr:rowOff>
    </xdr:from>
    <xdr:to>
      <xdr:col>11</xdr:col>
      <xdr:colOff>644410</xdr:colOff>
      <xdr:row>4</xdr:row>
      <xdr:rowOff>47625</xdr:rowOff>
    </xdr:to>
    <xdr:pic>
      <xdr:nvPicPr>
        <xdr:cNvPr id="1114" name="Picture 6" descr="CSNTlogo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28588"/>
          <a:ext cx="136831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5</xdr:row>
          <xdr:rowOff>228600</xdr:rowOff>
        </xdr:from>
        <xdr:to>
          <xdr:col>10</xdr:col>
          <xdr:colOff>485775</xdr:colOff>
          <xdr:row>6</xdr:row>
          <xdr:rowOff>219075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476250</xdr:colOff>
          <xdr:row>6</xdr:row>
          <xdr:rowOff>0</xdr:rowOff>
        </xdr:from>
        <xdr:to>
          <xdr:col>11</xdr:col>
          <xdr:colOff>47625</xdr:colOff>
          <xdr:row>6</xdr:row>
          <xdr:rowOff>219075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8</xdr:row>
          <xdr:rowOff>0</xdr:rowOff>
        </xdr:from>
        <xdr:to>
          <xdr:col>9</xdr:col>
          <xdr:colOff>266700</xdr:colOff>
          <xdr:row>8</xdr:row>
          <xdr:rowOff>219075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9</xdr:row>
          <xdr:rowOff>0</xdr:rowOff>
        </xdr:from>
        <xdr:to>
          <xdr:col>9</xdr:col>
          <xdr:colOff>266700</xdr:colOff>
          <xdr:row>9</xdr:row>
          <xdr:rowOff>219075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</xdr:row>
          <xdr:rowOff>0</xdr:rowOff>
        </xdr:from>
        <xdr:to>
          <xdr:col>9</xdr:col>
          <xdr:colOff>266700</xdr:colOff>
          <xdr:row>10</xdr:row>
          <xdr:rowOff>219075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11</xdr:row>
          <xdr:rowOff>0</xdr:rowOff>
        </xdr:from>
        <xdr:to>
          <xdr:col>9</xdr:col>
          <xdr:colOff>266700</xdr:colOff>
          <xdr:row>11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12</xdr:row>
          <xdr:rowOff>0</xdr:rowOff>
        </xdr:from>
        <xdr:to>
          <xdr:col>9</xdr:col>
          <xdr:colOff>266700</xdr:colOff>
          <xdr:row>12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80"/>
  <sheetViews>
    <sheetView showGridLines="0" tabSelected="1" view="pageBreakPreview" zoomScale="120" zoomScaleNormal="130" zoomScaleSheetLayoutView="120" workbookViewId="0"/>
  </sheetViews>
  <sheetFormatPr defaultRowHeight="12.75"/>
  <cols>
    <col min="1" max="1" width="1" style="1" customWidth="1"/>
    <col min="2" max="2" width="8.28515625" customWidth="1"/>
    <col min="3" max="3" width="7.140625" customWidth="1"/>
    <col min="4" max="4" width="14.140625" customWidth="1"/>
    <col min="5" max="5" width="2.28515625" customWidth="1"/>
    <col min="6" max="6" width="17.5703125" customWidth="1"/>
    <col min="7" max="7" width="1.28515625" customWidth="1"/>
    <col min="8" max="8" width="16.5703125" customWidth="1"/>
    <col min="9" max="10" width="7" customWidth="1"/>
    <col min="11" max="11" width="12.5703125" customWidth="1"/>
    <col min="12" max="12" width="11" customWidth="1"/>
    <col min="13" max="13" width="1.42578125" style="1" customWidth="1"/>
    <col min="14" max="14" width="10.140625" style="1" customWidth="1"/>
    <col min="15" max="15" width="14.42578125" style="1" customWidth="1"/>
    <col min="16" max="16" width="23.140625" style="1" customWidth="1"/>
    <col min="17" max="17" width="16.85546875" style="1" customWidth="1"/>
    <col min="18" max="19" width="4.7109375" style="109" bestFit="1" customWidth="1"/>
    <col min="20" max="21" width="1.7109375" style="109" bestFit="1" customWidth="1"/>
    <col min="22" max="22" width="2.140625" style="1" bestFit="1" customWidth="1"/>
    <col min="23" max="23" width="5.140625" customWidth="1"/>
    <col min="24" max="24" width="5.140625" bestFit="1" customWidth="1"/>
    <col min="25" max="25" width="5.140625" customWidth="1"/>
    <col min="26" max="27" width="3.85546875" customWidth="1"/>
  </cols>
  <sheetData>
    <row r="1" spans="2:27" ht="7.5" customHeight="1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27" ht="15.75" customHeight="1" thickBot="1">
      <c r="B2" s="166" t="s">
        <v>29</v>
      </c>
      <c r="C2" s="167"/>
      <c r="D2" s="43" t="s">
        <v>30</v>
      </c>
      <c r="E2" s="55"/>
      <c r="F2" s="45" t="s">
        <v>31</v>
      </c>
      <c r="G2" s="45"/>
      <c r="H2" s="44"/>
      <c r="J2" s="44"/>
      <c r="K2" s="44"/>
      <c r="L2" s="44"/>
      <c r="M2" s="59"/>
      <c r="N2" s="59"/>
      <c r="O2" s="59"/>
      <c r="P2" s="59"/>
      <c r="Q2" s="59"/>
      <c r="R2" s="110"/>
      <c r="S2" s="110"/>
      <c r="T2" s="110"/>
      <c r="U2" s="110"/>
      <c r="V2" s="59"/>
    </row>
    <row r="3" spans="2:27" ht="15.75" customHeight="1">
      <c r="B3" s="168">
        <v>101</v>
      </c>
      <c r="C3" s="169"/>
      <c r="D3" s="46" t="s">
        <v>32</v>
      </c>
      <c r="E3" s="56"/>
      <c r="F3" s="48" t="s">
        <v>33</v>
      </c>
      <c r="G3" s="48"/>
      <c r="H3" s="47"/>
      <c r="J3" s="47"/>
      <c r="K3" s="47"/>
      <c r="L3" s="47"/>
      <c r="M3" s="60"/>
      <c r="N3" s="60"/>
      <c r="O3" s="60"/>
      <c r="P3" s="60"/>
      <c r="Q3" s="60"/>
      <c r="R3" s="111"/>
      <c r="S3" s="111"/>
      <c r="T3" s="111"/>
      <c r="U3" s="111"/>
      <c r="V3" s="60"/>
    </row>
    <row r="4" spans="2:27" ht="15.75" customHeight="1" thickBot="1">
      <c r="B4" s="170"/>
      <c r="C4" s="171"/>
      <c r="D4" s="49" t="s">
        <v>654</v>
      </c>
      <c r="E4" s="57"/>
      <c r="F4" s="51" t="s">
        <v>34</v>
      </c>
      <c r="G4" s="51"/>
      <c r="H4" s="50"/>
      <c r="J4" s="50"/>
      <c r="K4" s="50"/>
      <c r="L4" s="50"/>
      <c r="M4" s="61"/>
      <c r="N4" s="61"/>
      <c r="O4" s="61"/>
      <c r="P4" s="61"/>
      <c r="Q4" s="61"/>
      <c r="R4" s="111"/>
      <c r="S4" s="111"/>
      <c r="T4" s="111"/>
      <c r="U4" s="111"/>
      <c r="V4" s="61"/>
    </row>
    <row r="5" spans="2:27" ht="27" thickBot="1">
      <c r="B5" s="175" t="s">
        <v>629</v>
      </c>
      <c r="C5" s="175"/>
      <c r="D5" s="175"/>
      <c r="E5" s="175"/>
      <c r="F5" s="175"/>
      <c r="G5" s="175"/>
      <c r="H5" s="175"/>
      <c r="I5" s="175"/>
      <c r="J5" s="135"/>
      <c r="K5" s="142" t="s">
        <v>35</v>
      </c>
      <c r="L5" s="142"/>
      <c r="M5" s="62"/>
      <c r="N5" s="62"/>
      <c r="O5" s="62"/>
      <c r="P5" s="62"/>
      <c r="Q5" s="62"/>
      <c r="R5" s="112"/>
      <c r="S5" s="113"/>
      <c r="T5" s="113"/>
      <c r="U5" s="113"/>
    </row>
    <row r="6" spans="2:27" ht="18" customHeight="1">
      <c r="B6" s="68" t="s">
        <v>11</v>
      </c>
      <c r="C6" s="52"/>
      <c r="D6" s="14"/>
      <c r="E6" s="4"/>
      <c r="F6" s="19" t="s">
        <v>10</v>
      </c>
      <c r="G6" s="85">
        <v>1</v>
      </c>
      <c r="H6" s="126"/>
      <c r="I6" s="2"/>
      <c r="J6" s="159" t="s">
        <v>441</v>
      </c>
      <c r="K6" s="160"/>
      <c r="L6" s="161"/>
      <c r="R6" s="125" t="s">
        <v>419</v>
      </c>
      <c r="S6" s="114"/>
      <c r="T6" s="114"/>
      <c r="U6" s="114"/>
      <c r="V6" s="115"/>
      <c r="W6" s="75"/>
      <c r="X6" s="75"/>
      <c r="Y6" s="75"/>
      <c r="Z6" s="76"/>
    </row>
    <row r="7" spans="2:27" ht="18" customHeight="1" thickBot="1">
      <c r="B7" s="66" t="s">
        <v>17</v>
      </c>
      <c r="C7" s="4"/>
      <c r="D7" s="15"/>
      <c r="E7" s="4"/>
      <c r="F7" s="19" t="s">
        <v>28</v>
      </c>
      <c r="G7" s="85">
        <v>2</v>
      </c>
      <c r="H7" s="127"/>
      <c r="I7" s="2"/>
      <c r="J7" s="156"/>
      <c r="K7" s="157"/>
      <c r="L7" s="158"/>
      <c r="R7" s="123" t="b">
        <v>0</v>
      </c>
      <c r="S7" s="121" t="b">
        <v>0</v>
      </c>
      <c r="T7" s="121">
        <f>IF(R7=TRUE,1,0)</f>
        <v>0</v>
      </c>
      <c r="U7" s="121">
        <f>IF(S7=TRUE,1,0)</f>
        <v>0</v>
      </c>
      <c r="V7" s="122">
        <f>SUM(T7:U7)</f>
        <v>0</v>
      </c>
      <c r="W7" s="54" t="str">
        <f>IF(V7=2,"Check one box for item 9 only",W8)</f>
        <v xml:space="preserve"> </v>
      </c>
      <c r="X7" s="54"/>
      <c r="Y7" s="54"/>
      <c r="Z7" s="124"/>
      <c r="AA7" s="54"/>
    </row>
    <row r="8" spans="2:27" ht="18" customHeight="1" thickBot="1">
      <c r="B8" s="66" t="s">
        <v>12</v>
      </c>
      <c r="C8" s="4"/>
      <c r="D8" s="15"/>
      <c r="E8" s="4"/>
      <c r="F8" s="19" t="s">
        <v>6</v>
      </c>
      <c r="G8" s="85">
        <v>3</v>
      </c>
      <c r="H8" s="154"/>
      <c r="I8" s="155"/>
      <c r="J8" s="130" t="s">
        <v>442</v>
      </c>
      <c r="K8" s="150"/>
      <c r="L8" s="151"/>
      <c r="R8" s="116"/>
      <c r="S8" s="117"/>
      <c r="T8" s="117"/>
      <c r="U8" s="117"/>
      <c r="V8" s="118"/>
      <c r="W8" s="119" t="str">
        <f>IF(T7=1," ",IF(U7=0," ","Check for a W-9"))</f>
        <v xml:space="preserve"> </v>
      </c>
      <c r="X8" s="119"/>
      <c r="Y8" s="119"/>
      <c r="Z8" s="120"/>
      <c r="AA8" s="54"/>
    </row>
    <row r="9" spans="2:27" ht="18" customHeight="1">
      <c r="B9" s="66" t="s">
        <v>16</v>
      </c>
      <c r="C9" s="4"/>
      <c r="D9" s="16"/>
      <c r="E9" s="58"/>
      <c r="F9" s="19" t="s">
        <v>7</v>
      </c>
      <c r="G9" s="85">
        <v>4</v>
      </c>
      <c r="H9" s="153"/>
      <c r="I9" s="153"/>
      <c r="J9" s="131" t="s">
        <v>624</v>
      </c>
      <c r="K9" s="35"/>
      <c r="L9" s="36"/>
      <c r="N9" s="134" t="b">
        <v>0</v>
      </c>
    </row>
    <row r="10" spans="2:27" ht="18" customHeight="1">
      <c r="B10" s="66" t="s">
        <v>15</v>
      </c>
      <c r="C10" s="4"/>
      <c r="D10" s="16"/>
      <c r="E10" s="58"/>
      <c r="F10" s="19" t="s">
        <v>8</v>
      </c>
      <c r="G10" s="85">
        <v>5</v>
      </c>
      <c r="H10" s="152"/>
      <c r="I10" s="152"/>
      <c r="J10" s="132" t="s">
        <v>625</v>
      </c>
      <c r="K10" s="33"/>
      <c r="L10" s="37"/>
      <c r="N10" s="134" t="b">
        <v>0</v>
      </c>
    </row>
    <row r="11" spans="2:27" ht="18" customHeight="1">
      <c r="B11" s="66" t="s">
        <v>18</v>
      </c>
      <c r="C11" s="4"/>
      <c r="D11" s="16"/>
      <c r="E11" s="58"/>
      <c r="F11" s="19" t="s">
        <v>9</v>
      </c>
      <c r="G11" s="85">
        <v>6</v>
      </c>
      <c r="H11" s="149"/>
      <c r="I11" s="149"/>
      <c r="J11" s="132" t="s">
        <v>626</v>
      </c>
      <c r="K11" s="33"/>
      <c r="L11" s="37"/>
      <c r="N11" s="134" t="b">
        <v>0</v>
      </c>
    </row>
    <row r="12" spans="2:27" ht="18" customHeight="1">
      <c r="B12" s="66" t="s">
        <v>13</v>
      </c>
      <c r="C12" s="4"/>
      <c r="D12" s="16"/>
      <c r="E12" s="128" t="s">
        <v>620</v>
      </c>
      <c r="F12" s="147" t="str">
        <f>W7</f>
        <v xml:space="preserve"> </v>
      </c>
      <c r="G12" s="147"/>
      <c r="H12" s="147"/>
      <c r="I12" s="148"/>
      <c r="J12" s="132" t="s">
        <v>627</v>
      </c>
      <c r="K12" s="33"/>
      <c r="L12" s="40"/>
      <c r="N12" s="134" t="b">
        <v>0</v>
      </c>
    </row>
    <row r="13" spans="2:27" ht="18" customHeight="1" thickBot="1">
      <c r="B13" s="67" t="s">
        <v>14</v>
      </c>
      <c r="C13" s="7"/>
      <c r="D13" s="12"/>
      <c r="E13" s="4"/>
      <c r="F13" s="19" t="s">
        <v>37</v>
      </c>
      <c r="G13" s="85">
        <v>7</v>
      </c>
      <c r="H13" s="99" t="s">
        <v>547</v>
      </c>
      <c r="I13" s="4"/>
      <c r="J13" s="133" t="s">
        <v>628</v>
      </c>
      <c r="K13" s="38"/>
      <c r="L13" s="39"/>
      <c r="N13" s="134" t="b">
        <v>0</v>
      </c>
    </row>
    <row r="14" spans="2:27" ht="11.25" customHeight="1">
      <c r="B14" s="2"/>
      <c r="C14" s="2"/>
      <c r="D14" s="2"/>
      <c r="E14" s="2"/>
      <c r="F14" s="3"/>
      <c r="G14" s="3"/>
      <c r="H14" s="42"/>
      <c r="I14" s="4"/>
      <c r="J14" s="41" t="s">
        <v>443</v>
      </c>
      <c r="K14" s="34"/>
      <c r="L14" s="33"/>
      <c r="W14" s="74" t="s">
        <v>419</v>
      </c>
      <c r="X14" s="75"/>
      <c r="Y14" s="75"/>
      <c r="Z14" s="75"/>
      <c r="AA14" s="76"/>
    </row>
    <row r="15" spans="2:27">
      <c r="B15" s="20" t="s">
        <v>438</v>
      </c>
      <c r="C15" s="165" t="s">
        <v>437</v>
      </c>
      <c r="D15" s="165"/>
      <c r="E15" s="165" t="s">
        <v>436</v>
      </c>
      <c r="F15" s="165"/>
      <c r="G15" s="165"/>
      <c r="H15" s="165"/>
      <c r="I15" s="21" t="s">
        <v>617</v>
      </c>
      <c r="J15" s="21" t="s">
        <v>435</v>
      </c>
      <c r="K15" s="21" t="s">
        <v>434</v>
      </c>
      <c r="L15" s="22" t="s">
        <v>433</v>
      </c>
      <c r="W15" s="78"/>
      <c r="X15" s="105" t="s">
        <v>414</v>
      </c>
      <c r="Y15" s="105" t="s">
        <v>597</v>
      </c>
      <c r="Z15" s="105" t="s">
        <v>416</v>
      </c>
      <c r="AA15" s="106" t="s">
        <v>415</v>
      </c>
    </row>
    <row r="16" spans="2:27">
      <c r="B16" s="8"/>
      <c r="C16" s="172"/>
      <c r="D16" s="173"/>
      <c r="E16" s="172"/>
      <c r="F16" s="174"/>
      <c r="G16" s="174"/>
      <c r="H16" s="173"/>
      <c r="I16" s="136"/>
      <c r="J16" s="140"/>
      <c r="K16" s="137"/>
      <c r="L16" s="11">
        <f t="shared" ref="L16:L38" si="0">K16*B16</f>
        <v>0</v>
      </c>
      <c r="W16" s="81">
        <f>IF(J16=0,0,VLOOKUP(J16,Data!$B$2:$E$271,4))</f>
        <v>0</v>
      </c>
      <c r="X16" s="79">
        <f t="shared" ref="X16:X38" si="1">IF($W16="HS",1,0)</f>
        <v>0</v>
      </c>
      <c r="Y16" s="79">
        <f>IF($W16="VS",1,0)</f>
        <v>0</v>
      </c>
      <c r="Z16" s="79">
        <f t="shared" ref="Z16:Z38" si="2">IF($W16="CS",1,0)</f>
        <v>0</v>
      </c>
      <c r="AA16" s="80">
        <f t="shared" ref="AA16:AA38" si="3">IF($W16="AL",1,0)</f>
        <v>0</v>
      </c>
    </row>
    <row r="17" spans="1:27">
      <c r="B17" s="31"/>
      <c r="C17" s="146"/>
      <c r="D17" s="145"/>
      <c r="E17" s="146"/>
      <c r="F17" s="144"/>
      <c r="G17" s="144"/>
      <c r="H17" s="145"/>
      <c r="I17" s="138"/>
      <c r="J17" s="69"/>
      <c r="K17" s="17"/>
      <c r="L17" s="32">
        <f t="shared" si="0"/>
        <v>0</v>
      </c>
      <c r="W17" s="81">
        <f>IF(J17=0,0,VLOOKUP(J17,Data!$B$2:$E$271,4))</f>
        <v>0</v>
      </c>
      <c r="X17" s="79">
        <f t="shared" si="1"/>
        <v>0</v>
      </c>
      <c r="Y17" s="79">
        <f t="shared" ref="Y17:Y38" si="4">IF($W17="VS",1,0)</f>
        <v>0</v>
      </c>
      <c r="Z17" s="79">
        <f t="shared" si="2"/>
        <v>0</v>
      </c>
      <c r="AA17" s="80">
        <f t="shared" si="3"/>
        <v>0</v>
      </c>
    </row>
    <row r="18" spans="1:27">
      <c r="B18" s="31"/>
      <c r="C18" s="146"/>
      <c r="D18" s="145"/>
      <c r="E18" s="146"/>
      <c r="F18" s="144"/>
      <c r="G18" s="144"/>
      <c r="H18" s="145"/>
      <c r="I18" s="138"/>
      <c r="J18" s="69"/>
      <c r="K18" s="17"/>
      <c r="L18" s="32">
        <f t="shared" si="0"/>
        <v>0</v>
      </c>
      <c r="W18" s="81">
        <f>IF(J18=0,0,VLOOKUP(J18,Data!$B$2:$E$271,4))</f>
        <v>0</v>
      </c>
      <c r="X18" s="79">
        <f t="shared" si="1"/>
        <v>0</v>
      </c>
      <c r="Y18" s="79">
        <f t="shared" si="4"/>
        <v>0</v>
      </c>
      <c r="Z18" s="79">
        <f t="shared" si="2"/>
        <v>0</v>
      </c>
      <c r="AA18" s="80">
        <f t="shared" si="3"/>
        <v>0</v>
      </c>
    </row>
    <row r="19" spans="1:27">
      <c r="B19" s="31"/>
      <c r="C19" s="146"/>
      <c r="D19" s="145"/>
      <c r="E19" s="146"/>
      <c r="F19" s="144"/>
      <c r="G19" s="144"/>
      <c r="H19" s="145"/>
      <c r="I19" s="138"/>
      <c r="J19" s="69"/>
      <c r="K19" s="17"/>
      <c r="L19" s="32">
        <f t="shared" si="0"/>
        <v>0</v>
      </c>
      <c r="W19" s="81">
        <f>IF(J19=0,0,VLOOKUP(J19,Data!$B$2:$E$271,4))</f>
        <v>0</v>
      </c>
      <c r="X19" s="79">
        <f t="shared" si="1"/>
        <v>0</v>
      </c>
      <c r="Y19" s="79">
        <f t="shared" si="4"/>
        <v>0</v>
      </c>
      <c r="Z19" s="79">
        <f t="shared" si="2"/>
        <v>0</v>
      </c>
      <c r="AA19" s="80">
        <f t="shared" si="3"/>
        <v>0</v>
      </c>
    </row>
    <row r="20" spans="1:27">
      <c r="B20" s="31"/>
      <c r="C20" s="146"/>
      <c r="D20" s="145"/>
      <c r="E20" s="146"/>
      <c r="F20" s="144"/>
      <c r="G20" s="144"/>
      <c r="H20" s="145"/>
      <c r="I20" s="138"/>
      <c r="J20" s="69"/>
      <c r="K20" s="17"/>
      <c r="L20" s="32">
        <f t="shared" si="0"/>
        <v>0</v>
      </c>
      <c r="W20" s="81">
        <f>IF(J20=0,0,VLOOKUP(J20,Data!$B$2:$E$271,4))</f>
        <v>0</v>
      </c>
      <c r="X20" s="79">
        <f t="shared" si="1"/>
        <v>0</v>
      </c>
      <c r="Y20" s="79">
        <f t="shared" si="4"/>
        <v>0</v>
      </c>
      <c r="Z20" s="79">
        <f t="shared" si="2"/>
        <v>0</v>
      </c>
      <c r="AA20" s="80">
        <f t="shared" si="3"/>
        <v>0</v>
      </c>
    </row>
    <row r="21" spans="1:27">
      <c r="B21" s="31"/>
      <c r="C21" s="146"/>
      <c r="D21" s="145"/>
      <c r="E21" s="146"/>
      <c r="F21" s="144"/>
      <c r="G21" s="144"/>
      <c r="H21" s="145"/>
      <c r="I21" s="138"/>
      <c r="J21" s="69"/>
      <c r="K21" s="17"/>
      <c r="L21" s="32">
        <f t="shared" si="0"/>
        <v>0</v>
      </c>
      <c r="W21" s="81">
        <f>IF(J21=0,0,VLOOKUP(J21,Data!$B$2:$E$271,4))</f>
        <v>0</v>
      </c>
      <c r="X21" s="79">
        <f t="shared" si="1"/>
        <v>0</v>
      </c>
      <c r="Y21" s="79">
        <f t="shared" si="4"/>
        <v>0</v>
      </c>
      <c r="Z21" s="79">
        <f t="shared" si="2"/>
        <v>0</v>
      </c>
      <c r="AA21" s="80">
        <f t="shared" si="3"/>
        <v>0</v>
      </c>
    </row>
    <row r="22" spans="1:27">
      <c r="B22" s="31"/>
      <c r="C22" s="146"/>
      <c r="D22" s="145"/>
      <c r="E22" s="146"/>
      <c r="F22" s="144"/>
      <c r="G22" s="144"/>
      <c r="H22" s="145"/>
      <c r="I22" s="138"/>
      <c r="J22" s="69"/>
      <c r="K22" s="17"/>
      <c r="L22" s="32">
        <f t="shared" si="0"/>
        <v>0</v>
      </c>
      <c r="W22" s="81">
        <f>IF(J22=0,0,VLOOKUP(J22,Data!$B$2:$E$271,4))</f>
        <v>0</v>
      </c>
      <c r="X22" s="79">
        <f t="shared" si="1"/>
        <v>0</v>
      </c>
      <c r="Y22" s="79">
        <f t="shared" si="4"/>
        <v>0</v>
      </c>
      <c r="Z22" s="79">
        <f t="shared" si="2"/>
        <v>0</v>
      </c>
      <c r="AA22" s="80">
        <f t="shared" si="3"/>
        <v>0</v>
      </c>
    </row>
    <row r="23" spans="1:27">
      <c r="B23" s="31"/>
      <c r="C23" s="146"/>
      <c r="D23" s="145"/>
      <c r="E23" s="146"/>
      <c r="F23" s="144"/>
      <c r="G23" s="144"/>
      <c r="H23" s="145"/>
      <c r="I23" s="138"/>
      <c r="J23" s="69"/>
      <c r="K23" s="17"/>
      <c r="L23" s="32">
        <f t="shared" si="0"/>
        <v>0</v>
      </c>
      <c r="W23" s="81">
        <f>IF(J23=0,0,VLOOKUP(J23,Data!$B$2:$E$271,4))</f>
        <v>0</v>
      </c>
      <c r="X23" s="79">
        <f t="shared" si="1"/>
        <v>0</v>
      </c>
      <c r="Y23" s="79">
        <f t="shared" si="4"/>
        <v>0</v>
      </c>
      <c r="Z23" s="79">
        <f t="shared" si="2"/>
        <v>0</v>
      </c>
      <c r="AA23" s="80">
        <f t="shared" si="3"/>
        <v>0</v>
      </c>
    </row>
    <row r="24" spans="1:27">
      <c r="B24" s="31"/>
      <c r="C24" s="143"/>
      <c r="D24" s="145"/>
      <c r="E24" s="146"/>
      <c r="F24" s="144"/>
      <c r="G24" s="144"/>
      <c r="H24" s="145"/>
      <c r="I24" s="138"/>
      <c r="J24" s="69"/>
      <c r="K24" s="17"/>
      <c r="L24" s="32">
        <f t="shared" si="0"/>
        <v>0</v>
      </c>
      <c r="W24" s="81">
        <f>IF(J24=0,0,VLOOKUP(J24,Data!$B$2:$E$271,4))</f>
        <v>0</v>
      </c>
      <c r="X24" s="79">
        <f t="shared" si="1"/>
        <v>0</v>
      </c>
      <c r="Y24" s="79">
        <f t="shared" si="4"/>
        <v>0</v>
      </c>
      <c r="Z24" s="79">
        <f t="shared" si="2"/>
        <v>0</v>
      </c>
      <c r="AA24" s="80">
        <f t="shared" si="3"/>
        <v>0</v>
      </c>
    </row>
    <row r="25" spans="1:27">
      <c r="B25" s="31"/>
      <c r="C25" s="143"/>
      <c r="D25" s="145"/>
      <c r="E25" s="143"/>
      <c r="F25" s="144"/>
      <c r="G25" s="144"/>
      <c r="H25" s="145"/>
      <c r="I25" s="31"/>
      <c r="J25" s="69"/>
      <c r="K25" s="17"/>
      <c r="L25" s="32">
        <f t="shared" si="0"/>
        <v>0</v>
      </c>
      <c r="W25" s="81">
        <f>IF(J25=0,0,VLOOKUP(J25,Data!$B$2:$E$271,4))</f>
        <v>0</v>
      </c>
      <c r="X25" s="79">
        <f t="shared" si="1"/>
        <v>0</v>
      </c>
      <c r="Y25" s="79">
        <f t="shared" si="4"/>
        <v>0</v>
      </c>
      <c r="Z25" s="79">
        <f t="shared" si="2"/>
        <v>0</v>
      </c>
      <c r="AA25" s="80">
        <f t="shared" si="3"/>
        <v>0</v>
      </c>
    </row>
    <row r="26" spans="1:27">
      <c r="B26" s="31"/>
      <c r="C26" s="143"/>
      <c r="D26" s="145"/>
      <c r="E26" s="143"/>
      <c r="F26" s="144"/>
      <c r="G26" s="144"/>
      <c r="H26" s="145"/>
      <c r="I26" s="31"/>
      <c r="J26" s="69"/>
      <c r="K26" s="17"/>
      <c r="L26" s="32">
        <f t="shared" si="0"/>
        <v>0</v>
      </c>
      <c r="W26" s="81">
        <f>IF(J26=0,0,VLOOKUP(J26,Data!$B$2:$E$271,4))</f>
        <v>0</v>
      </c>
      <c r="X26" s="79">
        <f t="shared" si="1"/>
        <v>0</v>
      </c>
      <c r="Y26" s="79">
        <f t="shared" si="4"/>
        <v>0</v>
      </c>
      <c r="Z26" s="79">
        <f t="shared" si="2"/>
        <v>0</v>
      </c>
      <c r="AA26" s="80">
        <f t="shared" si="3"/>
        <v>0</v>
      </c>
    </row>
    <row r="27" spans="1:27">
      <c r="A27" s="1">
        <v>4</v>
      </c>
      <c r="B27" s="31"/>
      <c r="C27" s="143"/>
      <c r="D27" s="145"/>
      <c r="E27" s="143"/>
      <c r="F27" s="144"/>
      <c r="G27" s="144"/>
      <c r="H27" s="145"/>
      <c r="I27" s="31"/>
      <c r="J27" s="69"/>
      <c r="K27" s="17"/>
      <c r="L27" s="32">
        <f t="shared" si="0"/>
        <v>0</v>
      </c>
      <c r="W27" s="81">
        <f>IF(J27=0,0,VLOOKUP(J27,Data!$B$2:$E$271,4))</f>
        <v>0</v>
      </c>
      <c r="X27" s="79">
        <f t="shared" si="1"/>
        <v>0</v>
      </c>
      <c r="Y27" s="79">
        <f t="shared" si="4"/>
        <v>0</v>
      </c>
      <c r="Z27" s="79">
        <f t="shared" si="2"/>
        <v>0</v>
      </c>
      <c r="AA27" s="80">
        <f t="shared" si="3"/>
        <v>0</v>
      </c>
    </row>
    <row r="28" spans="1:27">
      <c r="B28" s="31"/>
      <c r="C28" s="143"/>
      <c r="D28" s="145"/>
      <c r="E28" s="143"/>
      <c r="F28" s="144"/>
      <c r="G28" s="144"/>
      <c r="H28" s="145"/>
      <c r="I28" s="31"/>
      <c r="J28" s="69"/>
      <c r="K28" s="17"/>
      <c r="L28" s="32">
        <f t="shared" si="0"/>
        <v>0</v>
      </c>
      <c r="W28" s="81">
        <f>IF(J28=0,0,VLOOKUP(J28,Data!$B$2:$E$271,4))</f>
        <v>0</v>
      </c>
      <c r="X28" s="79">
        <f t="shared" si="1"/>
        <v>0</v>
      </c>
      <c r="Y28" s="79">
        <f t="shared" si="4"/>
        <v>0</v>
      </c>
      <c r="Z28" s="79">
        <f t="shared" si="2"/>
        <v>0</v>
      </c>
      <c r="AA28" s="80">
        <f t="shared" si="3"/>
        <v>0</v>
      </c>
    </row>
    <row r="29" spans="1:27">
      <c r="B29" s="31"/>
      <c r="C29" s="143"/>
      <c r="D29" s="145"/>
      <c r="E29" s="143"/>
      <c r="F29" s="144"/>
      <c r="G29" s="144"/>
      <c r="H29" s="145"/>
      <c r="I29" s="31"/>
      <c r="J29" s="69"/>
      <c r="K29" s="17"/>
      <c r="L29" s="32">
        <f t="shared" si="0"/>
        <v>0</v>
      </c>
      <c r="W29" s="81">
        <f>IF(J29=0,0,VLOOKUP(J29,Data!$B$2:$E$271,4))</f>
        <v>0</v>
      </c>
      <c r="X29" s="79">
        <f t="shared" si="1"/>
        <v>0</v>
      </c>
      <c r="Y29" s="79">
        <f t="shared" si="4"/>
        <v>0</v>
      </c>
      <c r="Z29" s="79">
        <f t="shared" si="2"/>
        <v>0</v>
      </c>
      <c r="AA29" s="80">
        <f t="shared" si="3"/>
        <v>0</v>
      </c>
    </row>
    <row r="30" spans="1:27">
      <c r="B30" s="31"/>
      <c r="C30" s="143"/>
      <c r="D30" s="145"/>
      <c r="E30" s="143"/>
      <c r="F30" s="144"/>
      <c r="G30" s="144"/>
      <c r="H30" s="145"/>
      <c r="I30" s="31"/>
      <c r="J30" s="69"/>
      <c r="K30" s="17"/>
      <c r="L30" s="32">
        <f t="shared" si="0"/>
        <v>0</v>
      </c>
      <c r="W30" s="81">
        <f>IF(J30=0,0,VLOOKUP(J30,Data!$B$2:$E$271,4))</f>
        <v>0</v>
      </c>
      <c r="X30" s="79">
        <f t="shared" si="1"/>
        <v>0</v>
      </c>
      <c r="Y30" s="79">
        <f t="shared" si="4"/>
        <v>0</v>
      </c>
      <c r="Z30" s="79">
        <f t="shared" si="2"/>
        <v>0</v>
      </c>
      <c r="AA30" s="80">
        <f t="shared" si="3"/>
        <v>0</v>
      </c>
    </row>
    <row r="31" spans="1:27">
      <c r="B31" s="31"/>
      <c r="C31" s="143"/>
      <c r="D31" s="145"/>
      <c r="E31" s="143"/>
      <c r="F31" s="144"/>
      <c r="G31" s="144"/>
      <c r="H31" s="145"/>
      <c r="I31" s="31"/>
      <c r="J31" s="69"/>
      <c r="K31" s="17"/>
      <c r="L31" s="32">
        <f t="shared" si="0"/>
        <v>0</v>
      </c>
      <c r="W31" s="81">
        <f>IF(J31=0,0,VLOOKUP(J31,Data!$B$2:$E$271,4))</f>
        <v>0</v>
      </c>
      <c r="X31" s="79">
        <f t="shared" si="1"/>
        <v>0</v>
      </c>
      <c r="Y31" s="79">
        <f t="shared" si="4"/>
        <v>0</v>
      </c>
      <c r="Z31" s="79">
        <f t="shared" si="2"/>
        <v>0</v>
      </c>
      <c r="AA31" s="80">
        <f t="shared" si="3"/>
        <v>0</v>
      </c>
    </row>
    <row r="32" spans="1:27">
      <c r="B32" s="31"/>
      <c r="C32" s="143"/>
      <c r="D32" s="145"/>
      <c r="E32" s="143"/>
      <c r="F32" s="144"/>
      <c r="G32" s="144"/>
      <c r="H32" s="145"/>
      <c r="I32" s="31"/>
      <c r="J32" s="69"/>
      <c r="K32" s="17"/>
      <c r="L32" s="32">
        <f t="shared" si="0"/>
        <v>0</v>
      </c>
      <c r="W32" s="81">
        <f>IF(J32=0,0,VLOOKUP(J32,Data!$B$2:$E$271,4))</f>
        <v>0</v>
      </c>
      <c r="X32" s="79">
        <f t="shared" si="1"/>
        <v>0</v>
      </c>
      <c r="Y32" s="79">
        <f t="shared" si="4"/>
        <v>0</v>
      </c>
      <c r="Z32" s="79">
        <f t="shared" si="2"/>
        <v>0</v>
      </c>
      <c r="AA32" s="80">
        <f t="shared" si="3"/>
        <v>0</v>
      </c>
    </row>
    <row r="33" spans="2:27">
      <c r="B33" s="31"/>
      <c r="C33" s="143"/>
      <c r="D33" s="145"/>
      <c r="E33" s="143"/>
      <c r="F33" s="144"/>
      <c r="G33" s="144"/>
      <c r="H33" s="145"/>
      <c r="I33" s="31"/>
      <c r="J33" s="69"/>
      <c r="K33" s="17"/>
      <c r="L33" s="32">
        <f t="shared" si="0"/>
        <v>0</v>
      </c>
      <c r="W33" s="81">
        <f>IF(J33=0,0,VLOOKUP(J33,Data!$B$2:$E$271,4))</f>
        <v>0</v>
      </c>
      <c r="X33" s="79">
        <f t="shared" si="1"/>
        <v>0</v>
      </c>
      <c r="Y33" s="79">
        <f t="shared" si="4"/>
        <v>0</v>
      </c>
      <c r="Z33" s="79">
        <f t="shared" si="2"/>
        <v>0</v>
      </c>
      <c r="AA33" s="80">
        <f t="shared" si="3"/>
        <v>0</v>
      </c>
    </row>
    <row r="34" spans="2:27">
      <c r="B34" s="31"/>
      <c r="C34" s="143"/>
      <c r="D34" s="145"/>
      <c r="E34" s="143"/>
      <c r="F34" s="144"/>
      <c r="G34" s="144"/>
      <c r="H34" s="145"/>
      <c r="I34" s="31"/>
      <c r="J34" s="69"/>
      <c r="K34" s="17"/>
      <c r="L34" s="32">
        <f t="shared" si="0"/>
        <v>0</v>
      </c>
      <c r="W34" s="81">
        <f>IF(J34=0,0,VLOOKUP(J34,Data!$B$2:$E$271,4))</f>
        <v>0</v>
      </c>
      <c r="X34" s="79">
        <f t="shared" si="1"/>
        <v>0</v>
      </c>
      <c r="Y34" s="79">
        <f t="shared" si="4"/>
        <v>0</v>
      </c>
      <c r="Z34" s="79">
        <f t="shared" si="2"/>
        <v>0</v>
      </c>
      <c r="AA34" s="80">
        <f t="shared" si="3"/>
        <v>0</v>
      </c>
    </row>
    <row r="35" spans="2:27">
      <c r="B35" s="31"/>
      <c r="C35" s="143"/>
      <c r="D35" s="145"/>
      <c r="E35" s="143"/>
      <c r="F35" s="144"/>
      <c r="G35" s="144"/>
      <c r="H35" s="145"/>
      <c r="I35" s="31"/>
      <c r="J35" s="69"/>
      <c r="K35" s="17"/>
      <c r="L35" s="32">
        <f t="shared" si="0"/>
        <v>0</v>
      </c>
      <c r="W35" s="81">
        <f>IF(J35=0,0,VLOOKUP(J35,Data!$B$2:$E$271,4))</f>
        <v>0</v>
      </c>
      <c r="X35" s="79">
        <f t="shared" si="1"/>
        <v>0</v>
      </c>
      <c r="Y35" s="79">
        <f t="shared" si="4"/>
        <v>0</v>
      </c>
      <c r="Z35" s="79">
        <f t="shared" si="2"/>
        <v>0</v>
      </c>
      <c r="AA35" s="80">
        <f t="shared" si="3"/>
        <v>0</v>
      </c>
    </row>
    <row r="36" spans="2:27">
      <c r="B36" s="31"/>
      <c r="C36" s="143"/>
      <c r="D36" s="145"/>
      <c r="E36" s="143"/>
      <c r="F36" s="144"/>
      <c r="G36" s="144"/>
      <c r="H36" s="145"/>
      <c r="I36" s="31"/>
      <c r="J36" s="69"/>
      <c r="K36" s="17"/>
      <c r="L36" s="32">
        <f t="shared" si="0"/>
        <v>0</v>
      </c>
      <c r="W36" s="81">
        <f>IF(J36=0,0,VLOOKUP(J36,Data!$B$2:$E$271,4))</f>
        <v>0</v>
      </c>
      <c r="X36" s="79">
        <f t="shared" si="1"/>
        <v>0</v>
      </c>
      <c r="Y36" s="79">
        <f t="shared" si="4"/>
        <v>0</v>
      </c>
      <c r="Z36" s="79">
        <f t="shared" si="2"/>
        <v>0</v>
      </c>
      <c r="AA36" s="80">
        <f t="shared" si="3"/>
        <v>0</v>
      </c>
    </row>
    <row r="37" spans="2:27">
      <c r="B37" s="31"/>
      <c r="C37" s="143"/>
      <c r="D37" s="145"/>
      <c r="E37" s="143"/>
      <c r="F37" s="144"/>
      <c r="G37" s="144"/>
      <c r="H37" s="145"/>
      <c r="I37" s="31"/>
      <c r="J37" s="69"/>
      <c r="K37" s="17"/>
      <c r="L37" s="32">
        <f t="shared" si="0"/>
        <v>0</v>
      </c>
      <c r="W37" s="81">
        <f>IF(J37=0,0,VLOOKUP(J37,Data!$B$2:$E$271,4))</f>
        <v>0</v>
      </c>
      <c r="X37" s="79">
        <f t="shared" si="1"/>
        <v>0</v>
      </c>
      <c r="Y37" s="79">
        <f t="shared" si="4"/>
        <v>0</v>
      </c>
      <c r="Z37" s="79">
        <f t="shared" si="2"/>
        <v>0</v>
      </c>
      <c r="AA37" s="80">
        <f t="shared" si="3"/>
        <v>0</v>
      </c>
    </row>
    <row r="38" spans="2:27">
      <c r="B38" s="9"/>
      <c r="C38" s="162"/>
      <c r="D38" s="164"/>
      <c r="E38" s="162"/>
      <c r="F38" s="163"/>
      <c r="G38" s="163"/>
      <c r="H38" s="164"/>
      <c r="I38" s="9"/>
      <c r="J38" s="70"/>
      <c r="K38" s="10"/>
      <c r="L38" s="18">
        <f t="shared" si="0"/>
        <v>0</v>
      </c>
      <c r="W38" s="81">
        <f>IF(J38=0,0,VLOOKUP(J38,Data!$B$2:$E$271,4))</f>
        <v>0</v>
      </c>
      <c r="X38" s="79">
        <f t="shared" si="1"/>
        <v>0</v>
      </c>
      <c r="Y38" s="79">
        <f t="shared" si="4"/>
        <v>0</v>
      </c>
      <c r="Z38" s="79">
        <f t="shared" si="2"/>
        <v>0</v>
      </c>
      <c r="AA38" s="80">
        <f t="shared" si="3"/>
        <v>0</v>
      </c>
    </row>
    <row r="39" spans="2:27" ht="13.5" thickBot="1">
      <c r="C39" s="87">
        <v>19</v>
      </c>
      <c r="D39" s="27" t="s">
        <v>20</v>
      </c>
      <c r="E39" s="27"/>
      <c r="H39" s="87">
        <v>20</v>
      </c>
      <c r="I39" s="27" t="s">
        <v>22</v>
      </c>
      <c r="L39" s="63" t="s">
        <v>36</v>
      </c>
      <c r="W39" s="82"/>
      <c r="X39" s="83">
        <f>SUM(X16:X38)+AA39</f>
        <v>0</v>
      </c>
      <c r="Y39" s="83">
        <f>SUM(Y16:Y38)+AA39</f>
        <v>0</v>
      </c>
      <c r="Z39" s="83">
        <f>SUM(Z16:Z38)+AA39</f>
        <v>0</v>
      </c>
      <c r="AA39" s="84">
        <f>SUM(AA16:AA38)</f>
        <v>0</v>
      </c>
    </row>
    <row r="40" spans="2:27" ht="20.25" customHeight="1">
      <c r="C40" s="87"/>
      <c r="D40" s="177"/>
      <c r="E40" s="178"/>
      <c r="F40" s="178"/>
      <c r="G40" s="179"/>
      <c r="H40" s="180"/>
      <c r="I40" s="181"/>
      <c r="J40" s="179"/>
      <c r="K40" s="180"/>
      <c r="L40" s="139">
        <f>SUM(L16:L38)</f>
        <v>0</v>
      </c>
    </row>
    <row r="41" spans="2:27" ht="9.75" customHeight="1">
      <c r="E41" s="98">
        <v>21</v>
      </c>
      <c r="F41" s="88" t="s">
        <v>38</v>
      </c>
      <c r="G41" s="88"/>
      <c r="H41" s="93">
        <v>22</v>
      </c>
      <c r="I41" s="94"/>
      <c r="J41" s="94"/>
      <c r="K41" s="23"/>
    </row>
    <row r="42" spans="2:27" ht="21" customHeight="1">
      <c r="B42" s="97" t="s">
        <v>440</v>
      </c>
      <c r="C42" s="53"/>
      <c r="D42" s="23"/>
      <c r="E42" s="54"/>
      <c r="F42" s="89" t="s">
        <v>39</v>
      </c>
      <c r="G42" s="89"/>
      <c r="H42" s="103" t="s">
        <v>552</v>
      </c>
      <c r="I42" s="91"/>
      <c r="J42" s="92" t="s">
        <v>553</v>
      </c>
      <c r="K42" s="95"/>
      <c r="L42" s="176">
        <f>H8</f>
        <v>0</v>
      </c>
    </row>
    <row r="43" spans="2:27" ht="21" customHeight="1">
      <c r="B43" s="24" t="s">
        <v>24</v>
      </c>
      <c r="C43" s="54"/>
      <c r="D43" s="25"/>
      <c r="E43" s="54"/>
      <c r="F43" s="102" t="s">
        <v>631</v>
      </c>
      <c r="G43" s="86"/>
      <c r="H43" s="101" t="s">
        <v>630</v>
      </c>
      <c r="I43" s="28"/>
      <c r="J43" s="30" t="s">
        <v>21</v>
      </c>
      <c r="K43" s="29"/>
      <c r="L43" s="176"/>
    </row>
    <row r="44" spans="2:27" ht="20.100000000000001" customHeight="1">
      <c r="B44" s="24" t="s">
        <v>23</v>
      </c>
      <c r="C44" s="54"/>
      <c r="D44" s="25"/>
      <c r="E44" s="54"/>
      <c r="F44" s="64" t="s">
        <v>4</v>
      </c>
      <c r="G44" s="64"/>
      <c r="H44" s="185"/>
      <c r="I44" s="185"/>
      <c r="J44" s="13" t="s">
        <v>0</v>
      </c>
      <c r="K44" s="90"/>
      <c r="L44" s="176"/>
    </row>
    <row r="45" spans="2:27" ht="20.100000000000001" customHeight="1">
      <c r="B45" s="24" t="s">
        <v>25</v>
      </c>
      <c r="C45" s="54"/>
      <c r="D45" s="25"/>
      <c r="E45" s="54"/>
      <c r="F45" s="187" t="s">
        <v>417</v>
      </c>
      <c r="G45" s="64"/>
      <c r="H45" s="186" t="s">
        <v>598</v>
      </c>
      <c r="I45" s="186"/>
      <c r="J45" s="73" t="s">
        <v>0</v>
      </c>
      <c r="K45" s="108" t="s">
        <v>599</v>
      </c>
      <c r="L45" s="176"/>
    </row>
    <row r="46" spans="2:27" ht="20.100000000000001" customHeight="1">
      <c r="B46" s="24" t="s">
        <v>26</v>
      </c>
      <c r="C46" s="54"/>
      <c r="D46" s="25"/>
      <c r="E46" s="54"/>
      <c r="F46" s="187" t="s">
        <v>652</v>
      </c>
      <c r="G46" s="64"/>
      <c r="H46" s="183" t="s">
        <v>598</v>
      </c>
      <c r="I46" s="183"/>
      <c r="J46" s="73" t="s">
        <v>0</v>
      </c>
      <c r="K46" s="108" t="s">
        <v>599</v>
      </c>
      <c r="L46" s="176"/>
    </row>
    <row r="47" spans="2:27" ht="20.100000000000001" customHeight="1">
      <c r="B47" s="24" t="s">
        <v>27</v>
      </c>
      <c r="C47" s="54"/>
      <c r="D47" s="25"/>
      <c r="E47" s="54"/>
      <c r="F47" s="187" t="s">
        <v>653</v>
      </c>
      <c r="G47" s="64"/>
      <c r="H47" s="183" t="s">
        <v>598</v>
      </c>
      <c r="I47" s="183"/>
      <c r="J47" s="73" t="s">
        <v>0</v>
      </c>
      <c r="K47" s="108" t="s">
        <v>599</v>
      </c>
      <c r="L47" s="176"/>
    </row>
    <row r="48" spans="2:27" ht="20.100000000000001" customHeight="1">
      <c r="B48" s="24" t="s">
        <v>421</v>
      </c>
      <c r="C48" s="54"/>
      <c r="D48" s="25"/>
      <c r="E48" s="54"/>
      <c r="F48" s="187" t="s">
        <v>418</v>
      </c>
      <c r="G48" s="64"/>
      <c r="H48" s="184"/>
      <c r="I48" s="184"/>
      <c r="J48" s="13" t="s">
        <v>0</v>
      </c>
      <c r="K48" s="5"/>
      <c r="L48" s="176"/>
    </row>
    <row r="49" spans="2:12" ht="19.5" customHeight="1">
      <c r="B49" s="96" t="s">
        <v>439</v>
      </c>
      <c r="C49" s="5"/>
      <c r="D49" s="26"/>
      <c r="E49" s="54"/>
      <c r="F49" s="188" t="s">
        <v>5</v>
      </c>
      <c r="G49" s="65"/>
      <c r="H49" s="182"/>
      <c r="I49" s="182"/>
      <c r="J49" s="13" t="s">
        <v>0</v>
      </c>
      <c r="K49" s="5"/>
      <c r="L49" s="176"/>
    </row>
    <row r="50" spans="2:12" ht="8.25" customHeight="1">
      <c r="B50" s="77" t="s">
        <v>697</v>
      </c>
      <c r="C50" s="6"/>
    </row>
    <row r="51" spans="2:1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2:1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2:1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2:1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2:1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2:1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2:1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2:1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2:1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2:1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2:1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2:1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2:1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2:1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2:1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2:1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2:1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2:1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2:1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2:1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2:1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2:1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2:1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2:1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2:1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2:1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2:1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2:1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2:1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2:1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2:1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2:1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2:1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2:1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2:1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2:1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2:1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2:1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2:1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2:1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2:1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2:1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2:1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2:1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2:1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2:1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2:1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2:1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2:1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2:1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2:1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2:1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2:1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2:1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2:1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2:1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2:1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2:1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2:1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2:1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2:1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2:1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2:1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2:1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2:1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2:1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2:1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2:1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2:1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2:1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2:12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2:12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2:12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2:12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2:12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2:12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2:12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2:12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2:12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  <row r="1006" spans="2:12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2:12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2:12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2:12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2:12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2:12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</row>
    <row r="1012" spans="2:12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2:12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2:12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2:12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2:12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2:12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</row>
    <row r="1018" spans="2:12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2:12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2:12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2:12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2:12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 spans="2:12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</row>
    <row r="1024" spans="2:12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2:12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</row>
    <row r="1026" spans="2:12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</row>
    <row r="1027" spans="2:12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2:12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</row>
    <row r="1029" spans="2:12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</row>
    <row r="1030" spans="2:12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2:12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 spans="2:12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</row>
    <row r="1033" spans="2:12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2:12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2:12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2:12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2:12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2:12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2:12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2:12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2:12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2:12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2:12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 spans="2:12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2:12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2:12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</row>
    <row r="1047" spans="2:12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</row>
    <row r="1048" spans="2:12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2:12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2:12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</row>
    <row r="1051" spans="2:12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2:12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2:12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</row>
    <row r="1054" spans="2:12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2:12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2:12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</row>
    <row r="1057" spans="2:12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2:12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2:12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</row>
    <row r="1060" spans="2:12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2:12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 spans="2:12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</row>
    <row r="1063" spans="2:12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2:12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</row>
    <row r="1065" spans="2:12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</row>
    <row r="1066" spans="2:12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2:12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2:12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</row>
    <row r="1069" spans="2:12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2:12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2:12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2:12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2:12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2:12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</row>
    <row r="1075" spans="2:12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2:12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 spans="2:12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</row>
    <row r="1078" spans="2:12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2:12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2:12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</row>
    <row r="1081" spans="2:12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2:12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2:12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</row>
    <row r="1084" spans="2:12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2:12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 spans="2:12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2:12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2:12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2:12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2:12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2:12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2:12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2:12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2:12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 spans="2:12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</row>
    <row r="1096" spans="2:12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2:12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2:12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</row>
    <row r="1099" spans="2:12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2:12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 spans="2:12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</row>
    <row r="1102" spans="2:12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2:12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2:12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</row>
    <row r="1105" spans="2:12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2:12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2:12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</row>
    <row r="1108" spans="2:12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2:12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2:12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</row>
    <row r="1111" spans="2:12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2:12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 spans="2:12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</row>
    <row r="1114" spans="2:12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2:12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 spans="2:12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</row>
    <row r="1117" spans="2:12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2:12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</row>
    <row r="1119" spans="2:12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</row>
    <row r="1120" spans="2:12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2:12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</row>
    <row r="1122" spans="2:12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2:12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2:12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 spans="2:12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2:12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2:12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2:12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2:12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2:12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2:12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2:12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2:12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2:12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2:12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2:12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2:12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2:12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2:12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2:12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2:12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2:12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2:12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2:12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2:12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2:12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2:12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2:12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2:12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2:12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2:12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2:12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2:12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2:12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2:12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2:12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2:12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2:12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2:12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2:12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2:12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2:12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2:12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2:12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2:12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2:12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2:12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2:12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2:12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2:12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2:12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2:12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2:12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2:12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2:12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2:12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2:12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2:12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2:12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2:12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2:12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2:12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2:12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2:12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2:12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2:12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2:12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 spans="2:12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2:12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2:12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2:12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2:12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2:12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 spans="2:12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2:12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2:12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2:12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 spans="2:12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2:12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 spans="2:12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2:12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2:12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2:12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 spans="2:12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2:12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2:12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2:12"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2:12"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2:12"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 spans="2:12"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2:12"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2:12"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2:12"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2:12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2:12"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 spans="2:12"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2:12"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 spans="2:12"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2:12"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2:12"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2:12"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 spans="2:12"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2:12"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2:12"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2:12"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2:12"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 spans="2:12"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 spans="2:12"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2:12"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2:12"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2:12"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2:12"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 spans="2:12"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 spans="2:12"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2:12"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2:12"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2:12"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2:12"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2:12"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2:12"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2:12"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2:12"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2:12"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2:12"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 spans="2:12"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2:12"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2:12"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2:12"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2:12"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2:12"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 spans="2:12"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 spans="2:12"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2:12"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2:12"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2:12"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2:12"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2:12"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 spans="2:12"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2:12"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2:12"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2:12"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2:12"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2:12"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 spans="2:12"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2:12"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2:12"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2:12"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2:12"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 spans="2:12"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 spans="2:12"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2:12"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2:12"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2:12"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2:12"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 spans="2:12"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2:12"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2:12"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2:12"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2:12"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2:12"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 spans="2:12"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 spans="2:12"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2:12"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2:12"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2:12"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2:12"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 spans="2:12"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2:12"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2:12"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2:12"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2:12"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2:12"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2:12"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2:12"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2:12"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2:12"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2:12"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2:12"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 spans="2:12"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2:12"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2:12"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2:12"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2:12"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2:12"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2:12"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2:12"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2:12"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2:12"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2:12"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2:12"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2:12"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2:12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2:12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2:12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2:12"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2:12"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2:12"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2:12"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2:12"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2:12"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2:12"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2:12"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2:12"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2:12"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2:12"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2:12"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2:12"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2:12"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2:12"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2:12"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2:12"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2:12"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2:12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2:12"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2:12"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2:12"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2:12"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2:12"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2:12"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2:12"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2:12"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2:12"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2:12"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2:12"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2:12"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2:12"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2:12"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2:12"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2:12"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2:12"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2:12"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2:12"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2:12"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2:12"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2:12"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2:12"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2:12"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2:12"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2:12"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2:12"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2:12"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2:12"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2:12"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2:12"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2:12"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2:12"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2:12"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2:12"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2:12"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2:12"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2:12"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2:12"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2:12"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2:12"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2:12"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2:12"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2:12"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2:12"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2:12"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2:12"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2:12"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2:12"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2:12"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2:12"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2:12"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2:12"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2:12"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2:12"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2:12"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2:12"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2:12"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2:12"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2:12"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2:12"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2:12"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2:12"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2:12"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2:12"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2:12"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2:12"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2:12"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2:12"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2:12"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2:12"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2:12"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2:12"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2:12"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2:12"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2:12"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2:12"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2:12"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2:12"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2:12"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2:12"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2:12"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2:12"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2:12"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2:12"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2:12"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2:12"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2:12"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2:12"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2:12"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2:12"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2:12"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2:12"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2:12"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2:12"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2:12"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2:12"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2:12"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2:12"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2:12"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2:12"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2:12"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2:12"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2:12"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2:12"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2:12"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2:12"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2:12"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2:12"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2:12"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2:12"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2:12"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2:12"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2:12"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2:12"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2:12"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2:12"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2:12"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2:12"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2:12"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2:12"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2:12"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2:12"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2:12"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2:12"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2:12"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2:12"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2:12"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2:12"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2:12"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2:12"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2:12"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2:12"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2:12"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2:12"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2:12"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2:12"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2:12"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2:12"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2:12"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2:12"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2:12"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2:12"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2:12"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2:12"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2:12"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2:12"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2:12"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2:12"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2:12"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2:12"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2:12"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2:12"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2:12"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2:12"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2:12"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2:12"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2:12"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2:12"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2:12"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2:12"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2:12"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2:12"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2:12"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2:12"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2:12"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2:12"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2:12"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2:12"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2:12"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2:12"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2:12"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2:12"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2:12"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2:12"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2:12"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2:12"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2:12"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2:12"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2:12"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2:12"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2:12"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2:12"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2:12"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2:12"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2:12"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2:12"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2:12"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2:12"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2:12"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2:12"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2:12"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2:12"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2:12"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2:12"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2:12"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2:12"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2:12"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2:12"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2:12"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2:12"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2:12"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2:12"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2:12"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2:12"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2:12"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2:12"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2:12"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2:12"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2:12"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2:12"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2:12"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2:12"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2:12"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2:12"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2:12"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2:12"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2:12"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2:12"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2:12"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2:12"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2:12"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2:12"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2:12"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2:12"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2:12"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2:12"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2:12"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2:12"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2:12"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2:12"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2:12"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2:12"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2:12"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2:12"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2:12"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2:12"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2:12"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2:12"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2:12"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2:12"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2:12"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2:12"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2:12"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2:12"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2:12"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2:12"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2:12"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2:12"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2:12"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2:12"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2:12"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2:12"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2:12"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2:12"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2:12"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2:12"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2:12"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2:12"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2:12"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2:12"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2:12"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2:12"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2:12"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2:12"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2:12"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2:12"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2:12"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2:12"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2:12"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2:12"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2:12"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2:12"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2:12"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2:12"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2:12"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2:12"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2:12"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2:12"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2:12"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2:12"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2:12"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2:12"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2:12"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2:12"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2:12"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2:12"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2:12"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2:12"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2:12"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2:12"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2:12"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2:12"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2:12"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2:12"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2:12"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2:12"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2:12"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2:12"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2:12"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2:12"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2:12"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2:12"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2:12"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2:12"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2:12"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2:12"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2:12"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2:12"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2:12"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2:12"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2:12"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2:12"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2:12"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2:12"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2:12"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2:12"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2:12"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2:12"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2:12"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2:12"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2:12"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2:12"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2:12"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2:12"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2:12"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2:12"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2:12"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2:12"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2:12"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2:12"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2:12"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2:12"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2:12"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2:12"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2:12"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2:12"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2:12"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2:12"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2:12"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2:12"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2:12"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2:12"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2:12"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2:12"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2:12"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2:12"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2:12"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2:12"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2:12"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2:12"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2:12"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2:12"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2:12"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2:12"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2:12"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2:12"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2:12"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2:12"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2:12"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2:12"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2:12"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2:12"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2:12"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2:12"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2:12"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2:12"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2:12"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2:12"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2:12"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2:12"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2:12"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2:12"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2:12"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2:12"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2:12"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2:12"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2:12"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2:12"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2:12"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2:12"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2:12"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2:12"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2:12"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2:12"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2:12"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2:12"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2:12"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2:12"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2:12"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2:12"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2:12"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2:12"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2:12"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2:12"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2:12"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2:12"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2:12"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2:12"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2:12"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2:12"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2:12"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2:12"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2:12"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2:12"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2:12"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2:12"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2:12"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2:12"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2:12"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2:12"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2:12"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2:12"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2:12"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2:12"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2:12"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2:12"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2:12"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2:12"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2:12"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2:12"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2:12"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2:12"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2:12"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2:12"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2:12"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2:12"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2:12"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2:12"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2:12"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2:12"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2:12"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2:12"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2:12"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2:12"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2:12"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2:12"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2:12"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2:12"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2:12"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2:12"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2:12"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2:12"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2:12"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2:12"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2:12"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2:12"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2:12"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2:12"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2:12"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2:12"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2:12"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2:12"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2:12"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2:12"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2:12"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2:12"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2:12"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2:12"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2:12"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2:12"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2:12"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2:12"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2:12"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2:12"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2:12"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2:12"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2:12"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2:12"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2:12"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2:12"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2:12"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2:12"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2:12"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2:12"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2:12"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2:12"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2:12"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2:12"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2:12"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2:12"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2:12"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2:12"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2:12"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2:12"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2:12"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2:12"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2:12"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2:12"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2:12"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2:12"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2:12"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2:12"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2:12"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2:12"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2:12"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2:12"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2:12"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2:12"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2:12"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2:12"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2:12"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2:12"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2:12"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2:12"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2:12"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2:12"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2:12"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2:12"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2:12"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2:12"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2:12"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2:12"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2:12"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2:12"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2:12"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2:12"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2:12"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2:12"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2:12"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2:12"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2:12"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2:12"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2:12"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2:12"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2:12"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2:12"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2:12"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2:12"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2:12"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2:12"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2:12"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2:12"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2:12"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2:12"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2:12"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2:12"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2:12"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2:12"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2:12"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2:12"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2:12"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2:12"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2:12"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2:12"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2:12"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2:12"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2:12"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2:12"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2:12"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2:12"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2:12"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2:12"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2:12"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2:12"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2:12"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2:12"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2:12"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2:12"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2:12"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2:12"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2:12"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2:12"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2:12"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2:12"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2:12"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2:12"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2:12"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2:12"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2:12"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2:12"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2:12"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2:12"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2:12"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2:12"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2:12"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2:12"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2:12"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2:12"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2:12"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2:12"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2:12"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2:12"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2:12"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2:12"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2:12"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2:12"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2:12"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2:12"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2:12"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2:12"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2:12"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2:12"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2:12"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2:12"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2:12"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2:12"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2:12"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2:12"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2:12"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2:12"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2:12"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2:12"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2:12"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2:12"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2:12"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2:12"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2:12"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2:12"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2:12"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2:12"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2:12"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2:12"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2:12"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2:12"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2:12"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2:12"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2:12"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2:12"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2:12"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2:12"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2:12"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2:12"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2:12"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2:12"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2:12"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2:12"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2:12"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2:12"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2:12"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2:12"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2:12"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2:12"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2:12"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2:12"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2:12"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2:12"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2:12"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2:12"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2:12"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2:12"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2:12"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2:12"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2:12"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2:12"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2:12"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2:12"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2:12"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2:12"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2:12"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2:12"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2:12"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2:12"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2:12"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2:12"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2:12"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2:12"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2:12"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2:12"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2:12"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2:12"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2:12"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2:12"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2:12"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2:12"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2:12"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2:12"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2:12"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2:12"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2:12"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2:12"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2:12"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2:12"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2:12"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2:12"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2:12"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2:12"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2:12"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2:12"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2:12"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2:12"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2:12"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2:12"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2:12"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2:12"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2:12"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2:12"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2:12"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2:12"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2:12"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2:12"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2:12"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2:12"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2:12"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2:12"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2:12"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2:12"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2:12"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2:12"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2:12"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2:12"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2:12"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2:12"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2:12"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2:12"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2:12"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2:12"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2:12"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2:12"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2:12"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2:12"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2:12"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2:12"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2:12"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2:12"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2:12"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2:12"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2:12"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2:12"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2:12"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2:12"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2:12"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2:12"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2:12"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2:12"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2:12"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2:12"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2:12"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2:12"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2:12"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2:12"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2:12"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2:12"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2:12"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2:12"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2:12"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2:12"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2:12"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2:12"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2:12"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2:12"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2:12"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2:12"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2:12"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2:12"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2:12"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2:12"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2:12"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2:12"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2:12"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2:12"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2:12"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2:12"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2:12"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2:12"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2:12"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2:12"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2:12"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2:12"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2:12"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2:12"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2:12"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2:12"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2:12"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2:12"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2:12"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2:12"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2:12"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2:12"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2:12"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2:12"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2:12"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2:12"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2:12"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2:12"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2:12"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2:12"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2:12"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2:12"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2:12"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2:12"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2:12"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2:12"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2:12"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2:12"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2:12"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2:12"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2:12"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2:12"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2:12"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2:12"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2:12"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2:12"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2:12"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2:12"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2:12"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2:12"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2:12"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2:12"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2:12"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2:12"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2:12"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2:12"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2:12"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2:12"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2:12"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2:12"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2:12"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2:12"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2:12"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2:12"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2:12"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2:12"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2:12"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2:12"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2:12"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2:12"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2:12"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2:12"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2:12"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2:12"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2:12"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2:12"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2:12"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2:12"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2:12"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2:12"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2:12"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2:12"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2:12"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2:12"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2:12"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2:12"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2:12"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2:12"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2:12"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2:12"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2:12"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2:12"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2:12"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2:12"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2:12"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2:12"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2:12"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2:12"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2:12"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2:12"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2:12"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2:12"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2:12"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2:12"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2:12"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2:12"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2:12"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2:12"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2:12"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2:12"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2:12"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2:12"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2:12"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2:12"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2:12"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2:12"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2:12"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2:12"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2:12"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2:12"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2:12"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2:12"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2:12"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2:12"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2:12"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2:12"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2:12"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2:12"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2:12"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2:12"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2:12"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2:12"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2:12"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2:12"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2:12"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2:12"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2:12"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2:12"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2:12"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2:12"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2:12"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2:12"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2:12"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2:12"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2:12"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2:12"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2:12"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2:12"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2:12"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2:12"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2:12"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2:12"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2:12"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2:12"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2:12"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2:12"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2:12"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2:12"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2:12"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2:12"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2:12"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2:12"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2:12"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2:12"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2:12"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2:12"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2:12"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2:12"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2:12"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2:12"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2:12"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2:12"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2:12"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2:12"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2:12"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2:12"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2:12"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2:12"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2:12"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2:12"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2:12"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2:12"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2:12"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2:12"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2:12"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2:12"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2:12"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2:12"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2:12"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2:12"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2:12"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2:12"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2:12"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2:12"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2:12"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2:12"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2:12"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2:12"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2:12"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2:12"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2:12"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2:12"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2:12"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2:12"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2:12"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2:12"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2:12"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2:12"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2:12"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2:12"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2:12"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2:12"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2:12"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2:12"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2:12"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2:12"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2:12"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2:12"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2:12"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2:12"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2:12"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2:12"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2:12"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2:12"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2:12"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2:12"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2:12"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2:12"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2:12"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2:12"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2:12"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2:12"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2:12"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2:12"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2:12"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2:12"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2:12"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2:12"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2:12"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2:12"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2:12"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2:12"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2:12"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2:12"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2:12"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2:12"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2:12"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2:12"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2:12"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2:12"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2:12"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2:12"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2:12"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2:12"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2:12"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2:12"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2:12"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2:12"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2:12"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2:12"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2:12"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2:12"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2:12"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2:12"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2:12"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2:12"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2:12"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2:12"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2:12"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2:12"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2:12"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2:12"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2:12"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2:12"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2:12"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2:12"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2:12"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2:12"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2:12"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2:12"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2:12"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2:12"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2:12"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2:12"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2:12"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2:12"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2:12"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2:12"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2:12"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2:12"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2:12"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2:12"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2:12"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2:12"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2:12"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2:12"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2:12"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2:12"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2:12"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2:12"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2:12"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2:12"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2:12"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2:12"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2:12"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2:12"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2:12"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2:12"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2:12"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2:12"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2:12"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2:12"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2:12"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2:12"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2:12"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2:12"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2:12"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2:12"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2:12"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2:12"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2:12"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2:12"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2:12"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2:12"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2:12"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2:12"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2:12"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2:12"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2:12"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2:12"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2:12"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2:12"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2:12"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2:12"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2:12"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2:12"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2:12"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2:12"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2:12"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2:12"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2:12"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2:12"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2:12"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2:12"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2:12"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2:12"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2:12"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2:12"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2:12"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2:12"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2:12"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2:12"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2:12"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2:12"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2:12"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2:12"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2:12"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2:12"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2:12"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2:12"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2:12"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2:12"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2:12"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2:12"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2:12"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2:12"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2:12"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2:12"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2:12"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2:12"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2:12"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2:12"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2:12"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2:12"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2:12"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2:12"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2:12"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2:12"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2:12"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2:12"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2:12"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2:12"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2:12"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2:12"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2:12"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2:12"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2:12"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2:12"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2:12"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2:12"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2:12"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2:12"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2:12"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2:12"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2:12"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2:12"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2:12"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2:12"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2:12"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2:12"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2:12"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2:12"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2:12"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2:12"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2:12"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2:12"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2:12"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2:12"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2:12"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2:12"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2:12"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2:12"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2:12"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2:12"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2:12"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2:12"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2:12"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2:12"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2:12"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2:12"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2:12"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2:12"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2:12"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2:12"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2:12"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2:12"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2:12"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2:12"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2:12"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2:12"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2:12"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2:12"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2:12"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2:12"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2:12"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2:12"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2:12"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2:12"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2:12"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2:12"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2:12"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2:12"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2:12"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2:12"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2:12"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2:12"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2:12"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2:12"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2:12"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2:12"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2:12"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2:12"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2:12"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2:12"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2:12"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2:12"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2:12"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2:12"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2:12"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2:12"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2:12"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2:12"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2:12"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2:12"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2:12"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2:12"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2:12"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2:12"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2:12"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2:12"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2:12"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2:12"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2:12"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2:12"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2:12"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2:12"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2:12"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2:12"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2:12"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2:12"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2:12"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2:12"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2:12"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2:12"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2:12"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2:12"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2:12"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2:12"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2:12"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2:12"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2:12"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2:12"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2:12"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2:12"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2:12"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2:12"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2:12"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2:12"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2:12"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2:12"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2:12"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2:12"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2:12"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2:12"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2:12"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2:12"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2:12"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2:12"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2:12"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2:12"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2:12"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2:12"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2:12"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2:12"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2:12"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2:12"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2:12"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2:12"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2:12"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2:12"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2:12"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2:12"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2:12"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2:12"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2:12"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2:12"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2:12"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2:12"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2:12"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2:12"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2:12"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2:12"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2:12"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2:12"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2:12"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2:12"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2:12"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2:12"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2:12"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2:12"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2:12"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2:12"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2:12"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2:12"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2:12"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2:12"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2:12"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2:12"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2:12"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2:12"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2:12"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2:12"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2:12"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2:12"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2:12"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2:12"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2:12"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2:12"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2:12"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2:12"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2:12"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2:12"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2:12"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2:12"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2:12"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2:12"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2:12"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2:12"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2:12"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2:12"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2:12"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2:12"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2:12"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2:12"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2:12"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2:12"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2:12"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2:12"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2:12"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2:12"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2:12"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2:12"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2:12"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2:12"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2:12"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2:12"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2:12"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2:12"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2:12"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2:12"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2:12"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2:12"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2:12"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2:12"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2:12"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2:12"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2:12"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2:12"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2:12"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2:12"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2:12"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2:12"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2:12"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2:12"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2:12"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2:12"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2:12"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2:12"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2:12"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2:12"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2:12"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2:12"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2:12"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2:12"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2:12"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2:12"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2:12"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2:12"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2:12"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2:12"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2:12"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2:12"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2:12"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2:12"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2:12"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2:12"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2:12"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2:12"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2:12"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2:12"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2:12"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2:12"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2:12"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2:12"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2:12"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2:12"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2:12"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2:12"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2:12"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2:12"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2:12"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2:12"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2:12"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2:12"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2:12"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2:12"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2:12"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2:12"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2:12"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2:12"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2:12"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2:12"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2:12"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2:12"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2:12"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2:12"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2:12"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2:12"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2:12"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2:12"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2:12"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2:12"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2:12"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2:12"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2:12"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2:12"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2:12"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2:12"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2:12"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2:12"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2:12"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2:12"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2:12"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2:12"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2:12"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2:12"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2:12"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2:12"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2:12"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2:12"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2:12"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2:12"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2:12"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2:12"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2:12"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2:12"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2:12"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2:12"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2:12"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2:12"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2:12"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2:12"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2:12"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2:12"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2:12"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2:12"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2:12"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2:12"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2:12"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2:12"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2:12"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2:12"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2:12"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2:12"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2:12"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2:12"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2:12"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2:12"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2:12"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2:12"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2:12"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2:12"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2:12"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2:12"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2:12"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2:12"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2:12"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2:12"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2:12"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2:12"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2:12"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2:12"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2:12"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2:12"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2:12"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2:12"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2:12"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2:12"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2:12"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2:12"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2:12"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2:12"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2:12"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2:12"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2:12"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2:12"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2:12"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2:12"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2:12"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2:12"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2:12"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2:12"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2:12"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2:12"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2:12"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2:12"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2:12"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2:12"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2:12"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2:12"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2:12"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2:12"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2:12"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2:12"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2:12"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2:12"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2:12"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2:12"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2:12"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2:12"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2:12"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2:12"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2:12"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2:12"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2:12"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2:12"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2:12"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2:12"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2:12"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2:12"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2:12"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2:12"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2:12"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2:12"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2:12"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2:12"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2:12"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2:12"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2:12"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2:12"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2:12"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2:12"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2:12"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2:12"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2:12"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2:12"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2:12"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2:12"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2:12"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2:12"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2:12"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2:12"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2:12"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2:12"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2:12"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2:12"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2:12"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2:12"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2:12"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2:12"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2:12"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2:12"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2:12"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2:12"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2:12"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2:12"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2:12"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2:12"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2:12"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2:12"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2:12"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2:12"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2:12"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2:12"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2:12"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2:12"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2:12"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2:12"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2:12"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2:12"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2:12"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2:12"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2:12"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2:12"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2:12"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2:12"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2:12"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2:12"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2:12"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2:12"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2:12"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2:12"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2:12"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2:12"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2:12"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2:12"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2:12"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2:12"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2:12"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2:12"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2:12"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2:12"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2:12"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2:12"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2:12"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2:12"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2:12"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2:12"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2:12"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2:12"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2:12"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2:12"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2:12"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2:12"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2:12"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2:12"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2:12"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2:12"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2:12"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2:12"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2:12"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2:12"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2:12"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2:12"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2:12"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2:12"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2:12"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2:12"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2:12"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2:12"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2:12"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2:12"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2:12"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2:12"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2:12"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2:12"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2:12"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2:12"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2:12"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2:12"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2:12"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2:12"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2:12"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2:12"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2:12"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2:12"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2:12"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2:12"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2:12"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2:12"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2:12"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2:12"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2:12"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2:12"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2:12"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2:12"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2:12"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2:12"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2:12"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2:12"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2:12"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2:12"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2:12"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2:12"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2:12"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2:12"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2:12"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2:12"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2:12"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2:12"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2:12"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2:12"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2:12"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2:12"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2:12"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2:12"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2:12"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2:12"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2:12"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2:12"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2:12"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2:12"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2:12"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2:12"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2:12"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2:12"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2:12"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2:12"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2:12"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2:12"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2:12"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2:12"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2:12"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2:12"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2:12"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2:12"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2:12"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2:12"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2:12"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2:12"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2:12"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2:12"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2:12"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2:12"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2:12"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2:12"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2:12"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2:12"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2:12"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2:12"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2:12"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2:12"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2:12"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2:12"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2:12"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2:12"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2:12"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2:12"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2:12"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2:12"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2:12"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2:12"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2:12"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2:12"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2:12"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2:12"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2:12"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2:12"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2:12"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2:12"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2:12"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2:12"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2:12"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2:12"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2:12"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2:12"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2:12"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2:12"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2:12"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2:12"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2:12"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2:12"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2:12"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2:12"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2:12"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2:12"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2:12"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2:12"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2:12"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2:12"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2:12"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2:12"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2:12"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2:12"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2:12"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2:12"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2:12"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2:12"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2:12"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2:12"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2:12"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2:12"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2:12"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2:12"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2:12"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2:12"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2:12"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2:12"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2:12"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2:12"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2:12"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2:12"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2:12"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2:12"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2:12"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2:12"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2:12"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2:12"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2:12"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2:12"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2:12"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2:12"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2:12"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2:12"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2:12"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2:12"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2:12"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2:12"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2:12"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2:12"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2:12"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2:12"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2:12"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2:12"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2:12"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2:12"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2:12"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2:12"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2:12"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2:12"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2:12"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2:12"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2:12"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2:12"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2:12"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2:12"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2:12"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2:12"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2:12"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2:12"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2:12"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2:12"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2:12"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2:12"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2:12"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2:12"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2:12"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2:12"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2:12"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2:12"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2:12"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2:12"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2:12"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2:12"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2:12"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2:12"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2:12"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2:12"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2:12"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2:12"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2:12"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2:12"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2:12"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2:12"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2:12"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2:12"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2:12"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2:12"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2:12"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2:12"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2:12"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2:12"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2:12"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2:12"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2:12"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2:12"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2:12"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2:12"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2:12"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2:12"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2:12"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2:12"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2:12"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2:12"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2:12"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2:12"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2:12"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2:12"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2:12"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2:12"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2:12"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2:12"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2:12"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2:12"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2:12"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2:12"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2:12"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2:12"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2:12"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2:12"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2:12"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2:12"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2:12"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2:12"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2:12"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2:12"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2:12"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2:12"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2:12"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2:12"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2:12"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2:12"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2:12"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2:12"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2:12"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2:12"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2:12"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2:12"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2:12"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2:12"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2:12"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2:12"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2:12"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2:12"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2:12"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2:12"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2:12"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2:12"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2:12"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2:12"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2:12"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2:12"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2:12"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2:12"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2:12"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2:12"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2:12"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2:12"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2:12"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2:12"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2:12"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2:12"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2:12"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2:12"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2:12"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2:12"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2:12"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2:12"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2:12"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2:12"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2:12"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2:12"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2:12"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2:12"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2:12"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2:12"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2:12"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2:12"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2:12"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2:12"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2:12"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2:12"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2:12"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2:12"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2:12"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2:12"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2:12"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2:12"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2:12"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2:12"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2:12"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2:12"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2:12"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2:12"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2:12"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2:12"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2:12"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2:12"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2:12"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2:12"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2:12"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2:12"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2:12"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2:12"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2:12"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2:12"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2:12"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2:12"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2:12"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2:12"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2:12"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2:12"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2:12"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2:12"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2:12"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2:12"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2:12"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2:12"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2:12"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2:12"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2:12"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2:12"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2:12"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2:12"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2:12"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2:12"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2:12"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2:12"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2:12"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2:12"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2:12"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2:12"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2:12"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2:12"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2:12"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2:12"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2:12"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2:12"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2:12"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2:12"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2:12"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2:12"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2:12"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2:12"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2:12"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2:12"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2:12"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2:12"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2:12"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2:12"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2:12"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2:12"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2:12"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2:12"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2:12"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2:12"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2:12"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2:12"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2:12"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2:12"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2:12"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2:12"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2:12"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2:12"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2:12"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2:12"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2:12"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2:12"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2:12"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2:12"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2:12"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2:12"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2:12"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2:12"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2:12"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2:12"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2:12"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2:12"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2:12"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2:12"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2:12"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2:12"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2:12"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2:12"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2:12"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2:12"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2:12"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2:12"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2:12"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2:12"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2:12"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2:12"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2:12"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2:12"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2:12"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2:12"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2:12"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2:12"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2:12"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2:12"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2:12"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2:12"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2:12"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2:12"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2:12"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2:12"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2:12"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2:12"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2:12"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2:12"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2:12"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2:12"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2:12"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2:12"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2:12"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2:12"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2:12"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2:12"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2:12"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2:12"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2:12"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2:12"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2:12"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2:12"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2:12"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2:12"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2:12"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2:12"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2:12"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2:12"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2:12"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2:12"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2:12"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2:12"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2:12"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2:12"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2:12"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2:12"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2:12"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2:12"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2:12"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2:12"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2:12"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2:12"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2:12"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2:12"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2:12"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2:12"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2:12"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2:12"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2:12"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2:12"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2:12"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2:12"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2:12"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2:12"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2:12"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2:12"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2:12"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2:12"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2:12"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2:12"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2:12"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2:12"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2:12"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2:12"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2:12"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2:12"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2:12"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2:12"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2:12"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2:12"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2:12"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2:12"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2:12"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2:12"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2:12"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2:12"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2:12"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2:12"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2:12"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2:12"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2:12"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2:12"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2:12"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2:12"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2:12"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2:12"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2:12"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2:12"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2:12"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2:12"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2:12"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2:12"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2:12"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2:12"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2:12"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2:12"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2:12"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2:12"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2:12"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2:12"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2:12"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2:12"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2:12"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2:12"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2:12"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2:12"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2:12"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2:12"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2:12"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2:12"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2:12"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2:12"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2:12"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2:12"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2:12"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2:12"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2:12"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2:12"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2:12"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2:12"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2:12"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2:12"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2:12"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2:12"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2:12"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2:12"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2:12"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2:12"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2:12"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2:12"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2:12"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2:12"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2:12"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2:12"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2:12"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2:12"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2:12"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2:12"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2:12"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2:12"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2:12"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2:12"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2:12"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2:12"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2:12"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2:12"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2:12"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2:12"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2:12"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2:12"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2:12"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2:12"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2:12"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2:12"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2:12"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2:12"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2:12"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2:12"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2:12"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2:12"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2:12"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2:12"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2:12"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2:12"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2:12"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2:12"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2:12"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2:12"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2:12"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2:12"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2:12"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2:12"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2:12"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2:12"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2:12"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2:12"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2:12"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2:12"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2:12"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2:12"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2:12"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2:12"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2:12"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2:12"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2:12"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2:12"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2:12"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2:12"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2:12"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2:12"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2:12"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2:12"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2:12"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2:12"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2:12"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2:12"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2:12"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2:12"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2:12"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2:12"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2:12"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2:12"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2:12"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2:12"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2:12"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2:12"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2:12"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2:12"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2:12"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2:12"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2:12"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2:12"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2:12"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2:12"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2:12"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2:12"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2:12"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2:12"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2:12"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2:12"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2:12"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2:12"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2:12"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2:12"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2:12"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2:12"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2:12"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</row>
    <row r="3600" spans="2:12"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</row>
    <row r="3601" spans="2:12"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2:12"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2:12"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</row>
    <row r="3604" spans="2:12"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2:12"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2:12"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</row>
    <row r="3607" spans="2:12"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2:12"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2:12"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</row>
    <row r="3610" spans="2:12"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2:12"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</row>
    <row r="3612" spans="2:12"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</row>
    <row r="3613" spans="2:12"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2:12"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</row>
    <row r="3615" spans="2:12"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</row>
    <row r="3616" spans="2:12"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2:12"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</row>
    <row r="3618" spans="2:12"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</row>
    <row r="3619" spans="2:12"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2:12"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</row>
    <row r="3621" spans="2:12"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2:12"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2:12"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</row>
    <row r="3624" spans="2:12"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</row>
    <row r="3625" spans="2:12"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2:12"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</row>
    <row r="3627" spans="2:12"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</row>
    <row r="3628" spans="2:12"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2:12"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</row>
    <row r="3630" spans="2:12"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</row>
    <row r="3631" spans="2:12"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2:12"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</row>
    <row r="3633" spans="2:12"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</row>
    <row r="3634" spans="2:12"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2:12"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</row>
    <row r="3636" spans="2:12"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2:12"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2:12"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2:12"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2:12"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2:12"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</row>
    <row r="3642" spans="2:12"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2:12"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2:12"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</row>
    <row r="3645" spans="2:12"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</row>
    <row r="3646" spans="2:12"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2:12"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</row>
    <row r="3648" spans="2:12"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</row>
    <row r="3649" spans="2:12"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2:12"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</row>
    <row r="3651" spans="2:12"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</row>
    <row r="3652" spans="2:12"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2:12"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2:12"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</row>
    <row r="3655" spans="2:12"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2:12"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2:12"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</row>
    <row r="3658" spans="2:12"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2:12"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2:12"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</row>
    <row r="3661" spans="2:12"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2:12"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</row>
    <row r="3663" spans="2:12"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</row>
    <row r="3664" spans="2:12"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2:12"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</row>
    <row r="3666" spans="2:12"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</row>
    <row r="3667" spans="2:12"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2:12"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</row>
    <row r="3669" spans="2:12"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</row>
    <row r="3670" spans="2:12"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2:12"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</row>
    <row r="3672" spans="2:12"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2:12"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2:12"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</row>
    <row r="3675" spans="2:12"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</row>
    <row r="3676" spans="2:12"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2:12"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</row>
    <row r="3678" spans="2:12"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</row>
    <row r="3679" spans="2:12"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2:12"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</row>
    <row r="3681" spans="2:12"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</row>
    <row r="3682" spans="2:12"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2:12"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</row>
    <row r="3684" spans="2:12"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</row>
    <row r="3685" spans="2:12"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2:12"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</row>
    <row r="3687" spans="2:12"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2:12"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2:12"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2:12"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2:12"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2:12"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</row>
    <row r="3693" spans="2:12"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2:12"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2:12"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</row>
    <row r="3696" spans="2:12"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</row>
    <row r="3697" spans="2:12"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2:12"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</row>
    <row r="3699" spans="2:12"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</row>
    <row r="3700" spans="2:12"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2:12"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</row>
    <row r="3702" spans="2:12"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</row>
    <row r="3703" spans="2:12"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2:12"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2:12"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</row>
    <row r="3706" spans="2:12"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2:12"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2:12"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</row>
    <row r="3709" spans="2:12"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2:12"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2:12"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</row>
    <row r="3712" spans="2:12"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2:12"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</row>
    <row r="3714" spans="2:12"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</row>
    <row r="3715" spans="2:12"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2:12"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</row>
    <row r="3717" spans="2:12"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</row>
    <row r="3718" spans="2:12"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2:12"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</row>
    <row r="3720" spans="2:12"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</row>
    <row r="3721" spans="2:12"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2:12"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</row>
    <row r="3723" spans="2:12"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2:12"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2:12"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</row>
    <row r="3726" spans="2:12"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</row>
    <row r="3727" spans="2:12"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2:12"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</row>
    <row r="3729" spans="2:12"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</row>
    <row r="3730" spans="2:12"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</row>
    <row r="3731" spans="2:12"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</row>
    <row r="3732" spans="2:12"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</row>
    <row r="3733" spans="2:12"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2:12"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</row>
    <row r="3735" spans="2:12"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</row>
    <row r="3736" spans="2:12"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</row>
    <row r="3737" spans="2:12"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</row>
    <row r="3738" spans="2:12"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2:12"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2:12"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2:12"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2:12"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</row>
    <row r="3743" spans="2:12"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</row>
    <row r="3744" spans="2:12"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2:12"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2:12"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</row>
    <row r="3747" spans="2:12"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</row>
    <row r="3748" spans="2:12"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</row>
    <row r="3749" spans="2:12"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</row>
    <row r="3750" spans="2:12"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</row>
    <row r="3751" spans="2:12"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</row>
    <row r="3752" spans="2:12"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</row>
    <row r="3753" spans="2:12"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</row>
    <row r="3754" spans="2:12"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</row>
    <row r="3755" spans="2:12"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2:12"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</row>
    <row r="3757" spans="2:12"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2:12"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2:12"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</row>
    <row r="3760" spans="2:12"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</row>
    <row r="3761" spans="2:12"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2:12"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</row>
    <row r="3763" spans="2:12"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</row>
    <row r="3764" spans="2:12"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</row>
    <row r="3765" spans="2:12"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</row>
    <row r="3766" spans="2:12"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</row>
    <row r="3767" spans="2:12"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</row>
    <row r="3768" spans="2:12"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</row>
    <row r="3769" spans="2:12"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</row>
    <row r="3770" spans="2:12"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</row>
    <row r="3771" spans="2:12"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</row>
    <row r="3772" spans="2:12"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2:12"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</row>
    <row r="3774" spans="2:12"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2:12"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2:12"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</row>
    <row r="3777" spans="2:12"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</row>
    <row r="3778" spans="2:12"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2:12"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</row>
    <row r="3780" spans="2:12"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</row>
    <row r="3781" spans="2:12"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</row>
    <row r="3782" spans="2:12"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</row>
    <row r="3783" spans="2:12"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</row>
    <row r="3784" spans="2:12"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</row>
    <row r="3785" spans="2:12"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</row>
    <row r="3786" spans="2:12"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</row>
    <row r="3787" spans="2:12"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</row>
    <row r="3788" spans="2:12"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</row>
    <row r="3789" spans="2:12"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2:12"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</row>
    <row r="3791" spans="2:12"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2:12"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2:12"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</row>
    <row r="3794" spans="2:12"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</row>
    <row r="3795" spans="2:12"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2:12"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</row>
    <row r="3797" spans="2:12"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</row>
    <row r="3798" spans="2:12"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</row>
    <row r="3799" spans="2:12"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</row>
    <row r="3800" spans="2:12"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</row>
    <row r="3801" spans="2:12"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</row>
    <row r="3802" spans="2:12"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</row>
    <row r="3803" spans="2:12"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</row>
    <row r="3804" spans="2:12"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</row>
    <row r="3805" spans="2:12"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</row>
    <row r="3806" spans="2:12"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2:12"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</row>
    <row r="3808" spans="2:12"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2:12"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2:12"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</row>
    <row r="3811" spans="2:12"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</row>
    <row r="3812" spans="2:12"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2:12"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</row>
    <row r="3814" spans="2:12"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</row>
    <row r="3815" spans="2:12"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</row>
    <row r="3816" spans="2:12"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</row>
    <row r="3817" spans="2:12"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</row>
    <row r="3818" spans="2:12"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</row>
    <row r="3819" spans="2:12"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</row>
    <row r="3820" spans="2:12"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</row>
    <row r="3821" spans="2:12"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</row>
    <row r="3822" spans="2:12"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</row>
    <row r="3823" spans="2:12"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2:12"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</row>
    <row r="3825" spans="2:12"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2:12"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2:12"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</row>
    <row r="3828" spans="2:12"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</row>
    <row r="3829" spans="2:12"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2:12"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</row>
    <row r="3831" spans="2:12"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</row>
    <row r="3832" spans="2:12"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</row>
    <row r="3833" spans="2:12"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</row>
    <row r="3834" spans="2:12"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</row>
    <row r="3835" spans="2:12"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</row>
    <row r="3836" spans="2:12"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</row>
    <row r="3837" spans="2:12"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</row>
    <row r="3838" spans="2:12"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</row>
    <row r="3839" spans="2:12"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</row>
    <row r="3840" spans="2:12"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2:12"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</row>
    <row r="3842" spans="2:12"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2:12"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2:12"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</row>
    <row r="3845" spans="2:12"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</row>
    <row r="3846" spans="2:12"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2:12"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</row>
    <row r="3848" spans="2:12"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</row>
    <row r="3849" spans="2:12"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</row>
    <row r="3850" spans="2:12"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</row>
    <row r="3851" spans="2:12"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</row>
    <row r="3852" spans="2:12"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</row>
    <row r="3853" spans="2:12"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</row>
    <row r="3854" spans="2:12"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</row>
    <row r="3855" spans="2:12"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</row>
    <row r="3856" spans="2:12"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</row>
    <row r="3857" spans="2:12"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2:12"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</row>
    <row r="3859" spans="2:12"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2:12"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2:12"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</row>
    <row r="3862" spans="2:12"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</row>
    <row r="3863" spans="2:12"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2:12"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</row>
    <row r="3865" spans="2:12"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</row>
    <row r="3866" spans="2:12"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</row>
    <row r="3867" spans="2:12"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</row>
    <row r="3868" spans="2:12"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</row>
    <row r="3869" spans="2:12"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</row>
    <row r="3870" spans="2:12"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</row>
    <row r="3871" spans="2:12"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</row>
    <row r="3872" spans="2:12"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</row>
    <row r="3873" spans="2:12"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</row>
    <row r="3874" spans="2:12"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2:12"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</row>
    <row r="3876" spans="2:12"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2:12"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2:12"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</row>
    <row r="3879" spans="2:12"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</row>
    <row r="3880" spans="2:12"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2:12"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</row>
    <row r="3882" spans="2:12"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</row>
    <row r="3883" spans="2:12"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</row>
    <row r="3884" spans="2:12"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</row>
    <row r="3885" spans="2:12"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</row>
    <row r="3886" spans="2:12"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</row>
    <row r="3887" spans="2:12"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</row>
    <row r="3888" spans="2:12"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</row>
    <row r="3889" spans="2:12"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</row>
    <row r="3890" spans="2:12"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</row>
    <row r="3891" spans="2:12"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2:12"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</row>
    <row r="3893" spans="2:12"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2:12"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2:12"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</row>
    <row r="3896" spans="2:12"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</row>
    <row r="3897" spans="2:12"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2:12"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</row>
    <row r="3899" spans="2:12"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</row>
    <row r="3900" spans="2:12"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</row>
    <row r="3901" spans="2:12"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</row>
    <row r="3902" spans="2:12"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</row>
    <row r="3903" spans="2:12"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</row>
    <row r="3904" spans="2:12"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</row>
    <row r="3905" spans="2:12"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</row>
    <row r="3906" spans="2:12"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</row>
    <row r="3907" spans="2:12"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</row>
    <row r="3908" spans="2:12"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2:12"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</row>
    <row r="3910" spans="2:12"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2:12"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2:12"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</row>
    <row r="3913" spans="2:12"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</row>
    <row r="3914" spans="2:12"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2:12"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</row>
    <row r="3916" spans="2:12"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</row>
    <row r="3917" spans="2:12"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</row>
    <row r="3918" spans="2:12"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</row>
    <row r="3919" spans="2:12"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</row>
    <row r="3920" spans="2:12"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</row>
    <row r="3921" spans="2:12"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</row>
    <row r="3922" spans="2:12"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</row>
    <row r="3923" spans="2:12"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</row>
    <row r="3924" spans="2:12"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</row>
    <row r="3925" spans="2:12"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2:12"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</row>
    <row r="3927" spans="2:12"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2:12"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2:12"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</row>
    <row r="3930" spans="2:12"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</row>
    <row r="3931" spans="2:12"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2:12"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</row>
    <row r="3933" spans="2:12"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</row>
    <row r="3934" spans="2:12"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</row>
    <row r="3935" spans="2:12"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</row>
    <row r="3936" spans="2:12"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</row>
    <row r="3937" spans="2:12"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</row>
    <row r="3938" spans="2:12"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</row>
    <row r="3939" spans="2:12"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</row>
    <row r="3940" spans="2:12"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</row>
    <row r="3941" spans="2:12"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</row>
    <row r="3942" spans="2:12"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2:12"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</row>
    <row r="3944" spans="2:12"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2:12"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2:12"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</row>
    <row r="3947" spans="2:12"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</row>
    <row r="3948" spans="2:12"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2:12"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</row>
    <row r="3950" spans="2:12"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</row>
    <row r="3951" spans="2:12"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</row>
    <row r="3952" spans="2:12"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</row>
    <row r="3953" spans="2:12"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</row>
    <row r="3954" spans="2:12"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</row>
    <row r="3955" spans="2:12"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</row>
    <row r="3956" spans="2:12"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</row>
    <row r="3957" spans="2:12"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</row>
    <row r="3958" spans="2:12"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</row>
    <row r="3959" spans="2:12"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2:12"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</row>
    <row r="3961" spans="2:12"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2:12"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2:12"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</row>
    <row r="3964" spans="2:12"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</row>
    <row r="3965" spans="2:12"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2:12"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</row>
    <row r="3967" spans="2:12"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</row>
    <row r="3968" spans="2:12"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</row>
    <row r="3969" spans="2:12"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</row>
    <row r="3970" spans="2:12"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</row>
    <row r="3971" spans="2:12"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</row>
    <row r="3972" spans="2:12"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</row>
    <row r="3973" spans="2:12"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</row>
    <row r="3974" spans="2:12"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</row>
    <row r="3975" spans="2:12"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</row>
    <row r="3976" spans="2:12"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2:12"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</row>
    <row r="3978" spans="2:12"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2:12"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2:12"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</row>
    <row r="3981" spans="2:12"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</row>
    <row r="3982" spans="2:12"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2:12"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</row>
    <row r="3984" spans="2:12"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</row>
    <row r="3985" spans="2:12"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</row>
    <row r="3986" spans="2:12"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</row>
    <row r="3987" spans="2:12"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</row>
    <row r="3988" spans="2:12"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</row>
    <row r="3989" spans="2:12"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</row>
    <row r="3990" spans="2:12"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</row>
    <row r="3991" spans="2:12"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</row>
    <row r="3992" spans="2:12"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</row>
    <row r="3993" spans="2:12"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2:12"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</row>
    <row r="3995" spans="2:12"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2:12"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2:12"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</row>
    <row r="3998" spans="2:12"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</row>
    <row r="3999" spans="2:12"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2:12"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</row>
    <row r="4001" spans="2:12"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</row>
    <row r="4002" spans="2:12"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</row>
    <row r="4003" spans="2:12"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</row>
    <row r="4004" spans="2:12"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</row>
    <row r="4005" spans="2:12"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</row>
    <row r="4006" spans="2:12"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</row>
    <row r="4007" spans="2:12"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</row>
    <row r="4008" spans="2:12"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</row>
    <row r="4009" spans="2:12"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</row>
    <row r="4010" spans="2:12"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2:12"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</row>
    <row r="4012" spans="2:12"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2:12"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2:12"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</row>
    <row r="4015" spans="2:12"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</row>
    <row r="4016" spans="2:12"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2:12"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</row>
    <row r="4018" spans="2:12"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</row>
    <row r="4019" spans="2:12"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</row>
    <row r="4020" spans="2:12"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</row>
    <row r="4021" spans="2:12"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</row>
    <row r="4022" spans="2:12"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</row>
    <row r="4023" spans="2:12"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</row>
    <row r="4024" spans="2:12"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</row>
    <row r="4025" spans="2:12"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</row>
    <row r="4026" spans="2:12"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</row>
    <row r="4027" spans="2:12"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2:12"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</row>
    <row r="4029" spans="2:12"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2:12"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2:12"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</row>
    <row r="4032" spans="2:12"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</row>
    <row r="4033" spans="2:12"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2:12"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</row>
    <row r="4035" spans="2:12"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</row>
    <row r="4036" spans="2:12"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</row>
    <row r="4037" spans="2:12"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</row>
    <row r="4038" spans="2:12"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</row>
    <row r="4039" spans="2:12"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</row>
    <row r="4040" spans="2:12"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</row>
    <row r="4041" spans="2:12"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</row>
    <row r="4042" spans="2:12"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</row>
    <row r="4043" spans="2:12"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</row>
    <row r="4044" spans="2:12"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2:12"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</row>
    <row r="4046" spans="2:12"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2:12"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2:12"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</row>
    <row r="4049" spans="2:12"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</row>
    <row r="4050" spans="2:12"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2:12"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</row>
    <row r="4052" spans="2:12"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</row>
    <row r="4053" spans="2:12"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</row>
    <row r="4054" spans="2:12"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</row>
    <row r="4055" spans="2:12"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</row>
    <row r="4056" spans="2:12"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</row>
    <row r="4057" spans="2:12"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</row>
    <row r="4058" spans="2:12"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</row>
    <row r="4059" spans="2:12"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</row>
    <row r="4060" spans="2:12"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</row>
    <row r="4061" spans="2:12"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2:12"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</row>
    <row r="4063" spans="2:12"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2:12"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2:12"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</row>
    <row r="4066" spans="2:12"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</row>
    <row r="4067" spans="2:12"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2:12"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</row>
    <row r="4069" spans="2:12"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</row>
    <row r="4070" spans="2:12"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</row>
    <row r="4071" spans="2:12"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</row>
    <row r="4072" spans="2:12"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</row>
    <row r="4073" spans="2:12"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</row>
    <row r="4074" spans="2:12"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</row>
    <row r="4075" spans="2:12"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</row>
    <row r="4076" spans="2:12"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</row>
    <row r="4077" spans="2:12"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</row>
    <row r="4078" spans="2:12"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2:12"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</row>
    <row r="4080" spans="2:12"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2:12"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2:12"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</row>
    <row r="4083" spans="2:12"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</row>
    <row r="4084" spans="2:12"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2:12"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</row>
    <row r="4086" spans="2:12"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</row>
    <row r="4087" spans="2:12"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</row>
    <row r="4088" spans="2:12"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</row>
    <row r="4089" spans="2:12"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</row>
    <row r="4090" spans="2:12"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</row>
    <row r="4091" spans="2:12"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</row>
    <row r="4092" spans="2:12"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</row>
    <row r="4093" spans="2:12"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</row>
    <row r="4094" spans="2:12"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</row>
    <row r="4095" spans="2:12"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2:12"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</row>
    <row r="4097" spans="2:12"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2:12"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2:12"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</row>
    <row r="4100" spans="2:12"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</row>
    <row r="4101" spans="2:12"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2:12"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</row>
    <row r="4103" spans="2:12"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</row>
    <row r="4104" spans="2:12"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</row>
    <row r="4105" spans="2:12"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</row>
    <row r="4106" spans="2:12"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</row>
    <row r="4107" spans="2:12"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</row>
    <row r="4108" spans="2:12"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</row>
    <row r="4109" spans="2:12"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</row>
    <row r="4110" spans="2:12"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</row>
    <row r="4111" spans="2:12"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</row>
    <row r="4112" spans="2:12"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2:12"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</row>
    <row r="4114" spans="2:12"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2:12"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2:12"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</row>
    <row r="4117" spans="2:12"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</row>
    <row r="4118" spans="2:12"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2:12"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</row>
    <row r="4120" spans="2:12"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</row>
    <row r="4121" spans="2:12"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</row>
    <row r="4122" spans="2:12"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</row>
    <row r="4123" spans="2:12"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</row>
    <row r="4124" spans="2:12"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</row>
    <row r="4125" spans="2:12"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</row>
    <row r="4126" spans="2:12"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</row>
    <row r="4127" spans="2:12"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</row>
    <row r="4128" spans="2:12"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</row>
    <row r="4129" spans="2:12"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2:12"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</row>
    <row r="4131" spans="2:12"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2:12"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2:12"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</row>
    <row r="4134" spans="2:12"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</row>
    <row r="4135" spans="2:12"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2:12"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</row>
    <row r="4137" spans="2:12"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</row>
    <row r="4138" spans="2:12"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</row>
    <row r="4139" spans="2:12"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</row>
    <row r="4140" spans="2:12"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</row>
    <row r="4141" spans="2:12"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</row>
    <row r="4142" spans="2:12"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</row>
    <row r="4143" spans="2:12"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</row>
    <row r="4144" spans="2:12"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</row>
    <row r="4145" spans="2:12"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</row>
    <row r="4146" spans="2:12"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2:12"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</row>
    <row r="4148" spans="2:12"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2:12"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2:12"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</row>
    <row r="4151" spans="2:12"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</row>
    <row r="4152" spans="2:12"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2:12"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</row>
    <row r="4154" spans="2:12"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</row>
    <row r="4155" spans="2:12"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</row>
    <row r="4156" spans="2:12"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</row>
    <row r="4157" spans="2:12"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</row>
    <row r="4158" spans="2:12"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</row>
    <row r="4159" spans="2:12"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</row>
    <row r="4160" spans="2:12"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</row>
    <row r="4161" spans="2:12"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</row>
    <row r="4162" spans="2:12"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</row>
    <row r="4163" spans="2:12"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2:12"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</row>
    <row r="4165" spans="2:12"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2:12"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2:12"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</row>
    <row r="4168" spans="2:12"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</row>
    <row r="4169" spans="2:12"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2:12"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</row>
    <row r="4171" spans="2:12"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</row>
    <row r="4172" spans="2:12"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</row>
    <row r="4173" spans="2:12"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</row>
    <row r="4174" spans="2:12"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</row>
    <row r="4175" spans="2:12"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</row>
    <row r="4176" spans="2:12"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</row>
    <row r="4177" spans="2:12"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</row>
    <row r="4178" spans="2:12"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</row>
    <row r="4179" spans="2:12"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</row>
    <row r="4180" spans="2:12"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2:12"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</row>
    <row r="4182" spans="2:12"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2:12"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2:12"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</row>
    <row r="4185" spans="2:12"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</row>
    <row r="4186" spans="2:12"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2:12"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</row>
    <row r="4188" spans="2:12"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</row>
    <row r="4189" spans="2:12"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</row>
    <row r="4190" spans="2:12"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</row>
    <row r="4191" spans="2:12"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</row>
    <row r="4192" spans="2:12"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</row>
    <row r="4193" spans="2:12"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</row>
    <row r="4194" spans="2:12"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</row>
    <row r="4195" spans="2:12"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</row>
    <row r="4196" spans="2:12"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</row>
    <row r="4197" spans="2:12"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2:12"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</row>
    <row r="4199" spans="2:12"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2:12"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2:12"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</row>
    <row r="4202" spans="2:12"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</row>
    <row r="4203" spans="2:12"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2:12"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</row>
    <row r="4205" spans="2:12"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</row>
    <row r="4206" spans="2:12"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</row>
    <row r="4207" spans="2:12"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</row>
    <row r="4208" spans="2:12"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</row>
    <row r="4209" spans="2:12"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</row>
    <row r="4210" spans="2:12"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</row>
    <row r="4211" spans="2:12"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</row>
    <row r="4212" spans="2:12"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</row>
    <row r="4213" spans="2:12"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</row>
    <row r="4214" spans="2:12"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2:12"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</row>
    <row r="4216" spans="2:12"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2:12"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2:12"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</row>
    <row r="4219" spans="2:12"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</row>
    <row r="4220" spans="2:12"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2:12"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</row>
    <row r="4222" spans="2:12"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</row>
    <row r="4223" spans="2:12"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</row>
    <row r="4224" spans="2:12"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</row>
    <row r="4225" spans="2:12"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</row>
    <row r="4226" spans="2:12"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</row>
    <row r="4227" spans="2:12"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</row>
    <row r="4228" spans="2:12"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</row>
    <row r="4229" spans="2:12"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</row>
    <row r="4230" spans="2:12"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</row>
    <row r="4231" spans="2:12"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2:12"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</row>
    <row r="4233" spans="2:12"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2:12"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2:12"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</row>
    <row r="4236" spans="2:12"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</row>
    <row r="4237" spans="2:12"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2:12"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</row>
    <row r="4239" spans="2:12"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</row>
    <row r="4240" spans="2:12"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</row>
    <row r="4241" spans="2:12"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</row>
    <row r="4242" spans="2:12"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</row>
    <row r="4243" spans="2:12"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</row>
    <row r="4244" spans="2:12"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</row>
    <row r="4245" spans="2:12"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</row>
    <row r="4246" spans="2:12"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</row>
    <row r="4247" spans="2:12"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</row>
    <row r="4248" spans="2:12"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2:12"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</row>
    <row r="4250" spans="2:12"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2:12"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2:12"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</row>
    <row r="4253" spans="2:12"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</row>
    <row r="4254" spans="2:12"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2:12"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</row>
    <row r="4256" spans="2:12"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</row>
    <row r="4257" spans="2:12"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</row>
    <row r="4258" spans="2:12"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</row>
    <row r="4259" spans="2:12"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</row>
    <row r="4260" spans="2:12"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</row>
    <row r="4261" spans="2:12"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</row>
    <row r="4262" spans="2:12"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</row>
    <row r="4263" spans="2:12"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</row>
    <row r="4264" spans="2:12"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</row>
    <row r="4265" spans="2:12"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2:12"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</row>
    <row r="4267" spans="2:12"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2:12"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2:12"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</row>
    <row r="4270" spans="2:12"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</row>
    <row r="4271" spans="2:12"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2:12"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</row>
    <row r="4273" spans="2:12"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</row>
    <row r="4274" spans="2:12"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</row>
    <row r="4275" spans="2:12"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</row>
    <row r="4276" spans="2:12"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</row>
    <row r="4277" spans="2:12"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</row>
    <row r="4278" spans="2:12"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</row>
    <row r="4279" spans="2:12"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</row>
    <row r="4280" spans="2:12"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</row>
    <row r="4281" spans="2:12"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</row>
    <row r="4282" spans="2:12"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2:12"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</row>
    <row r="4284" spans="2:12"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2:12"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2:12"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</row>
    <row r="4287" spans="2:12"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</row>
    <row r="4288" spans="2:12"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2:12"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</row>
    <row r="4290" spans="2:12"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</row>
    <row r="4291" spans="2:12"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</row>
    <row r="4292" spans="2:12"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</row>
    <row r="4293" spans="2:12"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</row>
    <row r="4294" spans="2:12"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</row>
    <row r="4295" spans="2:12"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</row>
    <row r="4296" spans="2:12"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</row>
    <row r="4297" spans="2:12"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</row>
    <row r="4298" spans="2:12"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</row>
    <row r="4299" spans="2:12"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2:12"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</row>
    <row r="4301" spans="2:12"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2:12"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2:12"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</row>
    <row r="4304" spans="2:12"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</row>
    <row r="4305" spans="2:12"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2:12"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</row>
    <row r="4307" spans="2:12"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</row>
    <row r="4308" spans="2:12"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</row>
    <row r="4309" spans="2:12"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</row>
    <row r="4310" spans="2:12"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</row>
    <row r="4311" spans="2:12"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</row>
    <row r="4312" spans="2:12"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</row>
    <row r="4313" spans="2:12"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</row>
    <row r="4314" spans="2:12"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</row>
    <row r="4315" spans="2:12"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</row>
    <row r="4316" spans="2:12"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2:12"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</row>
    <row r="4318" spans="2:12"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2:12"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2:12"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</row>
    <row r="4321" spans="2:12"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</row>
    <row r="4322" spans="2:12"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2:12"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</row>
    <row r="4324" spans="2:12"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</row>
    <row r="4325" spans="2:12"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</row>
    <row r="4326" spans="2:12"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</row>
    <row r="4327" spans="2:12"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</row>
    <row r="4328" spans="2:12"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</row>
    <row r="4329" spans="2:12"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</row>
    <row r="4330" spans="2:12"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</row>
    <row r="4331" spans="2:12"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</row>
    <row r="4332" spans="2:12"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</row>
    <row r="4333" spans="2:12"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2:12"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</row>
    <row r="4335" spans="2:12"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2:12"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2:12"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</row>
    <row r="4338" spans="2:12"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</row>
    <row r="4339" spans="2:12"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2:12"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</row>
    <row r="4341" spans="2:12"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</row>
    <row r="4342" spans="2:12"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</row>
    <row r="4343" spans="2:12"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</row>
    <row r="4344" spans="2:12"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</row>
    <row r="4345" spans="2:12"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</row>
    <row r="4346" spans="2:12"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</row>
    <row r="4347" spans="2:12"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</row>
    <row r="4348" spans="2:12"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</row>
    <row r="4349" spans="2:12"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</row>
    <row r="4350" spans="2:12"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2:12"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</row>
    <row r="4352" spans="2:12"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2:12"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2:12"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</row>
    <row r="4355" spans="2:12"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</row>
    <row r="4356" spans="2:12"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2:12"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</row>
    <row r="4358" spans="2:12"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</row>
    <row r="4359" spans="2:12"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</row>
    <row r="4360" spans="2:12"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</row>
    <row r="4361" spans="2:12"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</row>
    <row r="4362" spans="2:12"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</row>
    <row r="4363" spans="2:12"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</row>
    <row r="4364" spans="2:12"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</row>
    <row r="4365" spans="2:12"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</row>
    <row r="4366" spans="2:12"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</row>
    <row r="4367" spans="2:12"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2:12"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</row>
    <row r="4369" spans="2:12"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2:12"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2:12"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</row>
    <row r="4372" spans="2:12"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</row>
    <row r="4373" spans="2:12"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2:12"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</row>
    <row r="4375" spans="2:12"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</row>
    <row r="4376" spans="2:12"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</row>
    <row r="4377" spans="2:12"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</row>
    <row r="4378" spans="2:12"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</row>
    <row r="4379" spans="2:12"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</row>
    <row r="4380" spans="2:12"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</row>
    <row r="4381" spans="2:12"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</row>
    <row r="4382" spans="2:12"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</row>
    <row r="4383" spans="2:12"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</row>
    <row r="4384" spans="2:12"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2:12"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</row>
    <row r="4386" spans="2:12"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2:12"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2:12"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</row>
    <row r="4389" spans="2:12"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</row>
    <row r="4390" spans="2:12"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2:12"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</row>
    <row r="4392" spans="2:12"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</row>
    <row r="4393" spans="2:12"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</row>
    <row r="4394" spans="2:12"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</row>
    <row r="4395" spans="2:12"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</row>
    <row r="4396" spans="2:12"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</row>
    <row r="4397" spans="2:12"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</row>
    <row r="4398" spans="2:12"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</row>
    <row r="4399" spans="2:12"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</row>
    <row r="4400" spans="2:12"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</row>
    <row r="4401" spans="2:12"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2:12"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</row>
    <row r="4403" spans="2:12"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2:12"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2:12"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</row>
    <row r="4406" spans="2:12"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</row>
    <row r="4407" spans="2:12"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2:12"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</row>
    <row r="4409" spans="2:12"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</row>
    <row r="4410" spans="2:12"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</row>
    <row r="4411" spans="2:12"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</row>
    <row r="4412" spans="2:12"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</row>
    <row r="4413" spans="2:12"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</row>
    <row r="4414" spans="2:12"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</row>
    <row r="4415" spans="2:12"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</row>
    <row r="4416" spans="2:12"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</row>
    <row r="4417" spans="2:12"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</row>
    <row r="4418" spans="2:12"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2:12"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</row>
    <row r="4420" spans="2:12"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2:12"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2:12"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</row>
    <row r="4423" spans="2:12"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</row>
    <row r="4424" spans="2:12"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2:12"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</row>
    <row r="4426" spans="2:12"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</row>
    <row r="4427" spans="2:12"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</row>
    <row r="4428" spans="2:12"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</row>
    <row r="4429" spans="2:12"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</row>
    <row r="4430" spans="2:12"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</row>
    <row r="4431" spans="2:12"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</row>
    <row r="4432" spans="2:12"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</row>
    <row r="4433" spans="2:12"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</row>
    <row r="4434" spans="2:12"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</row>
    <row r="4435" spans="2:12"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2:12"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</row>
    <row r="4437" spans="2:12"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2:12"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2:12"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</row>
    <row r="4440" spans="2:12"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</row>
    <row r="4441" spans="2:12"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2:12"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</row>
    <row r="4443" spans="2:12"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</row>
    <row r="4444" spans="2:12"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</row>
    <row r="4445" spans="2:12"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</row>
    <row r="4446" spans="2:12"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</row>
    <row r="4447" spans="2:12"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</row>
    <row r="4448" spans="2:12"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</row>
    <row r="4449" spans="2:12"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</row>
    <row r="4450" spans="2:12"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</row>
    <row r="4451" spans="2:12"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</row>
    <row r="4452" spans="2:12"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2:12"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</row>
    <row r="4454" spans="2:12"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2:12"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2:12"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</row>
    <row r="4457" spans="2:12"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</row>
    <row r="4458" spans="2:12"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2:12"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</row>
    <row r="4460" spans="2:12"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</row>
    <row r="4461" spans="2:12"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</row>
    <row r="4462" spans="2:12"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</row>
    <row r="4463" spans="2:12"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</row>
    <row r="4464" spans="2:12"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</row>
    <row r="4465" spans="2:12"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</row>
    <row r="4466" spans="2:12"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</row>
    <row r="4467" spans="2:12"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</row>
    <row r="4468" spans="2:12"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</row>
    <row r="4469" spans="2:12"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2:12"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</row>
    <row r="4471" spans="2:12"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2:12"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2:12"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</row>
    <row r="4474" spans="2:12"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</row>
    <row r="4475" spans="2:12"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2:12"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</row>
    <row r="4477" spans="2:12"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</row>
    <row r="4478" spans="2:12"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</row>
    <row r="4479" spans="2:12"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</row>
    <row r="4480" spans="2:12"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</row>
    <row r="4481" spans="2:12"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</row>
    <row r="4482" spans="2:12"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</row>
    <row r="4483" spans="2:12"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</row>
    <row r="4484" spans="2:12"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</row>
    <row r="4485" spans="2:12"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</row>
    <row r="4486" spans="2:12"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2:12"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</row>
    <row r="4488" spans="2:12"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2:12"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2:12"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</row>
    <row r="4491" spans="2:12"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</row>
    <row r="4492" spans="2:12"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2:12"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</row>
    <row r="4494" spans="2:12"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</row>
    <row r="4495" spans="2:12"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</row>
    <row r="4496" spans="2:12"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</row>
    <row r="4497" spans="2:12"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</row>
    <row r="4498" spans="2:12"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</row>
    <row r="4499" spans="2:12"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</row>
    <row r="4500" spans="2:12"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</row>
    <row r="4501" spans="2:12"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</row>
    <row r="4502" spans="2:12"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</row>
    <row r="4503" spans="2:12"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2:12"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</row>
    <row r="4505" spans="2:12"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2:12"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2:12"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</row>
    <row r="4508" spans="2:12"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</row>
    <row r="4509" spans="2:12"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2:12"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</row>
    <row r="4511" spans="2:12"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</row>
    <row r="4512" spans="2:12"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</row>
    <row r="4513" spans="2:12"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</row>
    <row r="4514" spans="2:12"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</row>
    <row r="4515" spans="2:12"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</row>
    <row r="4516" spans="2:12"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</row>
    <row r="4517" spans="2:12"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</row>
    <row r="4518" spans="2:12"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</row>
    <row r="4519" spans="2:12"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</row>
    <row r="4520" spans="2:12"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2:12"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</row>
    <row r="4522" spans="2:12"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2:12"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2:12"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</row>
    <row r="4525" spans="2:12"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</row>
    <row r="4526" spans="2:12"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2:12"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</row>
    <row r="4528" spans="2:12"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</row>
    <row r="4529" spans="2:12"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</row>
    <row r="4530" spans="2:12"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</row>
    <row r="4531" spans="2:12"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</row>
    <row r="4532" spans="2:12"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</row>
    <row r="4533" spans="2:12"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</row>
    <row r="4534" spans="2:12"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</row>
    <row r="4535" spans="2:12"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</row>
    <row r="4536" spans="2:12"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</row>
    <row r="4537" spans="2:12"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2:12"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</row>
    <row r="4539" spans="2:12"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2:12"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2:12"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</row>
    <row r="4542" spans="2:12"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</row>
    <row r="4543" spans="2:12"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2:12"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</row>
    <row r="4545" spans="2:12"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</row>
    <row r="4546" spans="2:12"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</row>
    <row r="4547" spans="2:12"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</row>
    <row r="4548" spans="2:12"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</row>
    <row r="4549" spans="2:12"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</row>
    <row r="4550" spans="2:12"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</row>
    <row r="4551" spans="2:12"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</row>
    <row r="4552" spans="2:12"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</row>
    <row r="4553" spans="2:12"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</row>
    <row r="4554" spans="2:12"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2:12"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</row>
    <row r="4556" spans="2:12"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2:12"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2:12"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</row>
    <row r="4559" spans="2:12"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</row>
    <row r="4560" spans="2:12"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2:12"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</row>
    <row r="4562" spans="2:12"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</row>
    <row r="4563" spans="2:12"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</row>
    <row r="4564" spans="2:12"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</row>
    <row r="4565" spans="2:12"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</row>
    <row r="4566" spans="2:12"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</row>
    <row r="4567" spans="2:12"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</row>
    <row r="4568" spans="2:12"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</row>
    <row r="4569" spans="2:12"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</row>
    <row r="4570" spans="2:12"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</row>
    <row r="4571" spans="2:12"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2:12"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</row>
    <row r="4573" spans="2:12"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2:12"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2:12"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</row>
    <row r="4576" spans="2:12"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</row>
    <row r="4577" spans="2:12"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2:12"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</row>
    <row r="4579" spans="2:12"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</row>
    <row r="4580" spans="2:12"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</row>
    <row r="4581" spans="2:12"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</row>
    <row r="4582" spans="2:12"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</row>
    <row r="4583" spans="2:12"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</row>
    <row r="4584" spans="2:12"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</row>
    <row r="4585" spans="2:12"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</row>
    <row r="4586" spans="2:12"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</row>
    <row r="4587" spans="2:12"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</row>
    <row r="4588" spans="2:12"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2:12"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</row>
    <row r="4590" spans="2:12"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2:12"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2:12"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</row>
    <row r="4593" spans="2:12"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</row>
    <row r="4594" spans="2:12"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2:12"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</row>
    <row r="4596" spans="2:12"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</row>
    <row r="4597" spans="2:12"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</row>
    <row r="4598" spans="2:12"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</row>
    <row r="4599" spans="2:12"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</row>
    <row r="4600" spans="2:12"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</row>
    <row r="4601" spans="2:12"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</row>
    <row r="4602" spans="2:12"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</row>
    <row r="4603" spans="2:12"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</row>
    <row r="4604" spans="2:12"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</row>
    <row r="4605" spans="2:12"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2:12"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</row>
    <row r="4607" spans="2:12"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2:12"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2:12"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</row>
    <row r="4610" spans="2:12"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</row>
    <row r="4611" spans="2:12"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2:12"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</row>
    <row r="4613" spans="2:12"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</row>
    <row r="4614" spans="2:12"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</row>
    <row r="4615" spans="2:12"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</row>
    <row r="4616" spans="2:12"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</row>
    <row r="4617" spans="2:12"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</row>
    <row r="4618" spans="2:12"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</row>
    <row r="4619" spans="2:12"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</row>
    <row r="4620" spans="2:12"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</row>
    <row r="4621" spans="2:12"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</row>
    <row r="4622" spans="2:12"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2:12"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</row>
    <row r="4624" spans="2:12"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2:12"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2:12"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</row>
    <row r="4627" spans="2:12"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</row>
    <row r="4628" spans="2:12"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2:12"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</row>
    <row r="4630" spans="2:12"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</row>
    <row r="4631" spans="2:12"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</row>
    <row r="4632" spans="2:12"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</row>
    <row r="4633" spans="2:12"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</row>
    <row r="4634" spans="2:12"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</row>
    <row r="4635" spans="2:12"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</row>
    <row r="4636" spans="2:12"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</row>
    <row r="4637" spans="2:12"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</row>
    <row r="4638" spans="2:12"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</row>
    <row r="4639" spans="2:12"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2:12"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</row>
    <row r="4641" spans="2:12"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2:12"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2:12"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</row>
    <row r="4644" spans="2:12"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</row>
    <row r="4645" spans="2:12"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2:12"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</row>
    <row r="4647" spans="2:12"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</row>
    <row r="4648" spans="2:12"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</row>
    <row r="4649" spans="2:12"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</row>
    <row r="4650" spans="2:12"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</row>
    <row r="4651" spans="2:12"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</row>
    <row r="4652" spans="2:12"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</row>
    <row r="4653" spans="2:12"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</row>
    <row r="4654" spans="2:12"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</row>
    <row r="4655" spans="2:12"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</row>
    <row r="4656" spans="2:12"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2:12"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</row>
    <row r="4658" spans="2:12"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2:12"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2:12"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</row>
    <row r="4661" spans="2:12"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</row>
    <row r="4662" spans="2:12"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2:12"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</row>
    <row r="4664" spans="2:12"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</row>
    <row r="4665" spans="2:12"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</row>
    <row r="4666" spans="2:12"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</row>
    <row r="4667" spans="2:12"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</row>
    <row r="4668" spans="2:12"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</row>
    <row r="4669" spans="2:12"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</row>
    <row r="4670" spans="2:12"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</row>
    <row r="4671" spans="2:12"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</row>
    <row r="4672" spans="2:12"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</row>
    <row r="4673" spans="2:12"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2:12"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</row>
    <row r="4675" spans="2:12"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2:12"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2:12"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</row>
    <row r="4678" spans="2:12"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</row>
    <row r="4679" spans="2:12"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2:12"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</row>
    <row r="4681" spans="2:12"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</row>
    <row r="4682" spans="2:12"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</row>
    <row r="4683" spans="2:12"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</row>
    <row r="4684" spans="2:12"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</row>
    <row r="4685" spans="2:12"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</row>
    <row r="4686" spans="2:12"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</row>
    <row r="4687" spans="2:12"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</row>
    <row r="4688" spans="2:12"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</row>
    <row r="4689" spans="2:12"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</row>
    <row r="4690" spans="2:12"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2:12"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</row>
    <row r="4692" spans="2:12"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2:12"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2:12"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</row>
    <row r="4695" spans="2:12"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</row>
    <row r="4696" spans="2:12"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2:12"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</row>
    <row r="4698" spans="2:12"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</row>
    <row r="4699" spans="2:12"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</row>
    <row r="4700" spans="2:12"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</row>
    <row r="4701" spans="2:12"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</row>
    <row r="4702" spans="2:12"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</row>
    <row r="4703" spans="2:12"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</row>
    <row r="4704" spans="2:12"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</row>
    <row r="4705" spans="2:12"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</row>
    <row r="4706" spans="2:12"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</row>
    <row r="4707" spans="2:12"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2:12"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</row>
    <row r="4709" spans="2:12"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2:12"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2:12"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</row>
    <row r="4712" spans="2:12"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</row>
    <row r="4713" spans="2:12"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2:12"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</row>
    <row r="4715" spans="2:12"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</row>
    <row r="4716" spans="2:12"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</row>
    <row r="4717" spans="2:12"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</row>
    <row r="4718" spans="2:12"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</row>
    <row r="4719" spans="2:12"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</row>
    <row r="4720" spans="2:12"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</row>
    <row r="4721" spans="2:12"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</row>
    <row r="4722" spans="2:12"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</row>
    <row r="4723" spans="2:12"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</row>
    <row r="4724" spans="2:12"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2:12"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</row>
    <row r="4726" spans="2:12"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2:12"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2:12"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</row>
    <row r="4729" spans="2:12"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</row>
    <row r="4730" spans="2:12"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2:12"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</row>
    <row r="4732" spans="2:12"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</row>
    <row r="4733" spans="2:12"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</row>
    <row r="4734" spans="2:12"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</row>
    <row r="4735" spans="2:12"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</row>
    <row r="4736" spans="2:12"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</row>
    <row r="4737" spans="2:12"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</row>
    <row r="4738" spans="2:12"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</row>
    <row r="4739" spans="2:12"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</row>
    <row r="4740" spans="2:12"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</row>
    <row r="4741" spans="2:12"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2:12"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</row>
    <row r="4743" spans="2:12"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2:12"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2:12"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</row>
    <row r="4746" spans="2:12"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</row>
    <row r="4747" spans="2:12"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2:12"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</row>
    <row r="4749" spans="2:12"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</row>
    <row r="4750" spans="2:12"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</row>
    <row r="4751" spans="2:12"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</row>
    <row r="4752" spans="2:12"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</row>
    <row r="4753" spans="2:12"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</row>
    <row r="4754" spans="2:12"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</row>
    <row r="4755" spans="2:12"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</row>
    <row r="4756" spans="2:12"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</row>
    <row r="4757" spans="2:12"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</row>
    <row r="4758" spans="2:12"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2:12"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</row>
    <row r="4760" spans="2:12"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2:12"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2:12"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</row>
    <row r="4763" spans="2:12"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</row>
    <row r="4764" spans="2:12"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2:12"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</row>
    <row r="4766" spans="2:12"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</row>
    <row r="4767" spans="2:12"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</row>
    <row r="4768" spans="2:12"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</row>
    <row r="4769" spans="2:12"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</row>
    <row r="4770" spans="2:12"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</row>
    <row r="4771" spans="2:12"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</row>
    <row r="4772" spans="2:12"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</row>
    <row r="4773" spans="2:12"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</row>
    <row r="4774" spans="2:12"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</row>
    <row r="4775" spans="2:12"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2:12"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</row>
    <row r="4777" spans="2:12"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2:12"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2:12"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</row>
    <row r="4780" spans="2:12"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</row>
  </sheetData>
  <mergeCells count="69">
    <mergeCell ref="L42:L49"/>
    <mergeCell ref="D40:H40"/>
    <mergeCell ref="I40:K40"/>
    <mergeCell ref="H44:I44"/>
    <mergeCell ref="H45:I45"/>
    <mergeCell ref="H49:I49"/>
    <mergeCell ref="H47:I47"/>
    <mergeCell ref="H48:I48"/>
    <mergeCell ref="H46:I46"/>
    <mergeCell ref="B2:C2"/>
    <mergeCell ref="B3:C4"/>
    <mergeCell ref="C16:D16"/>
    <mergeCell ref="E16:H16"/>
    <mergeCell ref="E17:H17"/>
    <mergeCell ref="C15:D15"/>
    <mergeCell ref="B5:I5"/>
    <mergeCell ref="C17:D17"/>
    <mergeCell ref="C38:D38"/>
    <mergeCell ref="C36:D36"/>
    <mergeCell ref="C31:D31"/>
    <mergeCell ref="C24:D24"/>
    <mergeCell ref="C25:D25"/>
    <mergeCell ref="C26:D26"/>
    <mergeCell ref="C29:D29"/>
    <mergeCell ref="C30:D30"/>
    <mergeCell ref="C35:D35"/>
    <mergeCell ref="C32:D32"/>
    <mergeCell ref="C33:D33"/>
    <mergeCell ref="C34:D34"/>
    <mergeCell ref="C37:D37"/>
    <mergeCell ref="C28:D28"/>
    <mergeCell ref="C27:D27"/>
    <mergeCell ref="E38:H38"/>
    <mergeCell ref="E15:H15"/>
    <mergeCell ref="E32:H32"/>
    <mergeCell ref="E33:H33"/>
    <mergeCell ref="E34:H34"/>
    <mergeCell ref="E35:H35"/>
    <mergeCell ref="E28:H28"/>
    <mergeCell ref="E37:H37"/>
    <mergeCell ref="E23:H23"/>
    <mergeCell ref="E31:H31"/>
    <mergeCell ref="E19:H19"/>
    <mergeCell ref="E36:H36"/>
    <mergeCell ref="E18:H18"/>
    <mergeCell ref="E30:H30"/>
    <mergeCell ref="E25:H25"/>
    <mergeCell ref="E26:H26"/>
    <mergeCell ref="J7:L7"/>
    <mergeCell ref="J6:L6"/>
    <mergeCell ref="E20:H20"/>
    <mergeCell ref="E21:H21"/>
    <mergeCell ref="E22:H22"/>
    <mergeCell ref="K5:L5"/>
    <mergeCell ref="E27:H27"/>
    <mergeCell ref="C22:D22"/>
    <mergeCell ref="E29:H29"/>
    <mergeCell ref="F12:I12"/>
    <mergeCell ref="H11:I11"/>
    <mergeCell ref="C18:D18"/>
    <mergeCell ref="C23:D23"/>
    <mergeCell ref="K8:L8"/>
    <mergeCell ref="E24:H24"/>
    <mergeCell ref="C19:D19"/>
    <mergeCell ref="C20:D20"/>
    <mergeCell ref="C21:D21"/>
    <mergeCell ref="H10:I10"/>
    <mergeCell ref="H9:I9"/>
    <mergeCell ref="H8:I8"/>
  </mergeCells>
  <phoneticPr fontId="0" type="noConversion"/>
  <conditionalFormatting sqref="F45:K45">
    <cfRule type="expression" dxfId="9" priority="23" stopIfTrue="1">
      <formula>$Z$39=0</formula>
    </cfRule>
  </conditionalFormatting>
  <conditionalFormatting sqref="J9">
    <cfRule type="expression" dxfId="8" priority="14">
      <formula>$N$9=TRUE</formula>
    </cfRule>
  </conditionalFormatting>
  <conditionalFormatting sqref="J10:J13">
    <cfRule type="expression" dxfId="7" priority="13">
      <formula>$N$9=TRUE</formula>
    </cfRule>
  </conditionalFormatting>
  <conditionalFormatting sqref="J10">
    <cfRule type="expression" dxfId="6" priority="12">
      <formula>$N$10=TRUE</formula>
    </cfRule>
  </conditionalFormatting>
  <conditionalFormatting sqref="J11">
    <cfRule type="expression" dxfId="5" priority="11">
      <formula>$N$11=TRUE</formula>
    </cfRule>
  </conditionalFormatting>
  <conditionalFormatting sqref="J12">
    <cfRule type="expression" dxfId="4" priority="10">
      <formula>$N$12</formula>
    </cfRule>
  </conditionalFormatting>
  <conditionalFormatting sqref="J13">
    <cfRule type="expression" dxfId="3" priority="9">
      <formula>$N$13</formula>
    </cfRule>
  </conditionalFormatting>
  <conditionalFormatting sqref="H44">
    <cfRule type="expression" dxfId="2" priority="4" stopIfTrue="1">
      <formula>$Z$39=0</formula>
    </cfRule>
  </conditionalFormatting>
  <conditionalFormatting sqref="F46:K46">
    <cfRule type="expression" dxfId="1" priority="3" stopIfTrue="1">
      <formula>$Y$39=0</formula>
    </cfRule>
  </conditionalFormatting>
  <conditionalFormatting sqref="F47:K47">
    <cfRule type="expression" dxfId="0" priority="2" stopIfTrue="1">
      <formula>$X$39=0</formula>
    </cfRule>
  </conditionalFormatting>
  <pageMargins left="0.21" right="0.23" top="0.38" bottom="0.26" header="0.31" footer="0.22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7" r:id="rId4" name="Check Box 93">
              <controlPr defaultSize="0" autoFill="0" autoLine="0" autoPict="0">
                <anchor moveWithCells="1">
                  <from>
                    <xdr:col>10</xdr:col>
                    <xdr:colOff>66675</xdr:colOff>
                    <xdr:row>5</xdr:row>
                    <xdr:rowOff>228600</xdr:rowOff>
                  </from>
                  <to>
                    <xdr:col>10</xdr:col>
                    <xdr:colOff>485775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" name="Check Box 94">
              <controlPr defaultSize="0" autoFill="0" autoLine="0" autoPict="0">
                <anchor moveWithCells="1">
                  <from>
                    <xdr:col>10</xdr:col>
                    <xdr:colOff>476250</xdr:colOff>
                    <xdr:row>6</xdr:row>
                    <xdr:rowOff>0</xdr:rowOff>
                  </from>
                  <to>
                    <xdr:col>11</xdr:col>
                    <xdr:colOff>47625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" name="Check Box 96">
              <controlPr defaultSize="0" autoFill="0" autoLine="0" autoPict="0">
                <anchor moveWithCells="1">
                  <from>
                    <xdr:col>9</xdr:col>
                    <xdr:colOff>19050</xdr:colOff>
                    <xdr:row>8</xdr:row>
                    <xdr:rowOff>0</xdr:rowOff>
                  </from>
                  <to>
                    <xdr:col>9</xdr:col>
                    <xdr:colOff>266700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" name="Check Box 97">
              <controlPr defaultSize="0" autoFill="0" autoLine="0" autoPict="0">
                <anchor moveWithCells="1">
                  <from>
                    <xdr:col>9</xdr:col>
                    <xdr:colOff>19050</xdr:colOff>
                    <xdr:row>9</xdr:row>
                    <xdr:rowOff>0</xdr:rowOff>
                  </from>
                  <to>
                    <xdr:col>9</xdr:col>
                    <xdr:colOff>266700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" name="Check Box 98">
              <controlPr defaultSize="0" autoFill="0" autoLine="0" autoPict="0">
                <anchor moveWithCells="1">
                  <from>
                    <xdr:col>9</xdr:col>
                    <xdr:colOff>19050</xdr:colOff>
                    <xdr:row>10</xdr:row>
                    <xdr:rowOff>0</xdr:rowOff>
                  </from>
                  <to>
                    <xdr:col>9</xdr:col>
                    <xdr:colOff>266700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" name="Check Box 99">
              <controlPr defaultSize="0" autoFill="0" autoLine="0" autoPict="0">
                <anchor moveWithCells="1">
                  <from>
                    <xdr:col>9</xdr:col>
                    <xdr:colOff>19050</xdr:colOff>
                    <xdr:row>11</xdr:row>
                    <xdr:rowOff>0</xdr:rowOff>
                  </from>
                  <to>
                    <xdr:col>9</xdr:col>
                    <xdr:colOff>266700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" name="Check Box 100">
              <controlPr defaultSize="0" autoFill="0" autoLine="0" autoPict="0">
                <anchor moveWithCells="1">
                  <from>
                    <xdr:col>9</xdr:col>
                    <xdr:colOff>19050</xdr:colOff>
                    <xdr:row>12</xdr:row>
                    <xdr:rowOff>0</xdr:rowOff>
                  </from>
                  <to>
                    <xdr:col>9</xdr:col>
                    <xdr:colOff>266700</xdr:colOff>
                    <xdr:row>12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2"/>
  <sheetViews>
    <sheetView topLeftCell="A67" workbookViewId="0">
      <selection activeCell="C110" sqref="C110"/>
    </sheetView>
  </sheetViews>
  <sheetFormatPr defaultRowHeight="12.75"/>
  <cols>
    <col min="1" max="1" width="4.5703125" customWidth="1"/>
    <col min="2" max="2" width="3.28515625" customWidth="1"/>
    <col min="3" max="3" width="21.85546875" bestFit="1" customWidth="1"/>
    <col min="4" max="4" width="53.85546875" customWidth="1"/>
  </cols>
  <sheetData>
    <row r="1" spans="1:4" ht="15">
      <c r="A1" s="129" t="s">
        <v>432</v>
      </c>
    </row>
    <row r="2" spans="1:4" ht="6" customHeight="1"/>
    <row r="3" spans="1:4">
      <c r="A3">
        <v>1</v>
      </c>
      <c r="C3" s="100" t="s">
        <v>444</v>
      </c>
      <c r="D3" s="100" t="s">
        <v>445</v>
      </c>
    </row>
    <row r="4" spans="1:4">
      <c r="D4" s="100" t="s">
        <v>539</v>
      </c>
    </row>
    <row r="5" spans="1:4">
      <c r="D5" s="100" t="s">
        <v>446</v>
      </c>
    </row>
    <row r="6" spans="1:4">
      <c r="D6" s="100" t="s">
        <v>447</v>
      </c>
    </row>
    <row r="7" spans="1:4">
      <c r="D7" s="100" t="s">
        <v>448</v>
      </c>
    </row>
    <row r="8" spans="1:4">
      <c r="D8" s="100" t="s">
        <v>449</v>
      </c>
    </row>
    <row r="9" spans="1:4" ht="6" customHeight="1"/>
    <row r="10" spans="1:4">
      <c r="A10">
        <v>2</v>
      </c>
      <c r="C10" s="100" t="s">
        <v>450</v>
      </c>
      <c r="D10" s="100" t="s">
        <v>530</v>
      </c>
    </row>
    <row r="11" spans="1:4">
      <c r="D11" s="100" t="s">
        <v>531</v>
      </c>
    </row>
    <row r="12" spans="1:4">
      <c r="D12" s="100" t="s">
        <v>451</v>
      </c>
    </row>
    <row r="13" spans="1:4" ht="6" customHeight="1"/>
    <row r="14" spans="1:4">
      <c r="A14">
        <v>3</v>
      </c>
      <c r="C14" s="100" t="s">
        <v>452</v>
      </c>
      <c r="D14" s="100" t="s">
        <v>532</v>
      </c>
    </row>
    <row r="15" spans="1:4">
      <c r="D15" s="100" t="s">
        <v>453</v>
      </c>
    </row>
    <row r="16" spans="1:4">
      <c r="D16" s="100" t="s">
        <v>454</v>
      </c>
    </row>
    <row r="17" spans="1:4">
      <c r="D17" s="100" t="s">
        <v>455</v>
      </c>
    </row>
    <row r="18" spans="1:4" ht="6" customHeight="1"/>
    <row r="19" spans="1:4">
      <c r="A19">
        <v>4</v>
      </c>
      <c r="C19" s="100" t="s">
        <v>456</v>
      </c>
      <c r="D19" s="100" t="s">
        <v>457</v>
      </c>
    </row>
    <row r="20" spans="1:4">
      <c r="D20" s="100" t="s">
        <v>458</v>
      </c>
    </row>
    <row r="21" spans="1:4">
      <c r="D21" s="100" t="s">
        <v>459</v>
      </c>
    </row>
    <row r="22" spans="1:4" ht="6" customHeight="1"/>
    <row r="23" spans="1:4">
      <c r="A23">
        <v>5</v>
      </c>
      <c r="C23" s="100" t="s">
        <v>460</v>
      </c>
      <c r="D23" s="100" t="s">
        <v>533</v>
      </c>
    </row>
    <row r="24" spans="1:4" ht="6" customHeight="1"/>
    <row r="25" spans="1:4">
      <c r="A25">
        <v>6</v>
      </c>
      <c r="C25" s="100" t="s">
        <v>461</v>
      </c>
      <c r="D25" s="100" t="s">
        <v>462</v>
      </c>
    </row>
    <row r="26" spans="1:4" ht="6" customHeight="1"/>
    <row r="27" spans="1:4">
      <c r="A27">
        <v>7</v>
      </c>
      <c r="C27" s="100" t="s">
        <v>463</v>
      </c>
      <c r="D27" s="100" t="s">
        <v>534</v>
      </c>
    </row>
    <row r="28" spans="1:4" ht="6" customHeight="1"/>
    <row r="29" spans="1:4">
      <c r="A29">
        <v>8</v>
      </c>
      <c r="C29" s="100" t="s">
        <v>464</v>
      </c>
      <c r="D29" s="100" t="s">
        <v>465</v>
      </c>
    </row>
    <row r="30" spans="1:4">
      <c r="D30" s="100" t="s">
        <v>466</v>
      </c>
    </row>
    <row r="31" spans="1:4">
      <c r="D31" s="100" t="s">
        <v>467</v>
      </c>
    </row>
    <row r="32" spans="1:4" ht="6" customHeight="1"/>
    <row r="33" spans="1:4">
      <c r="A33">
        <v>9</v>
      </c>
      <c r="C33" s="100" t="s">
        <v>468</v>
      </c>
      <c r="D33" s="100" t="s">
        <v>469</v>
      </c>
    </row>
    <row r="34" spans="1:4">
      <c r="D34" s="100" t="s">
        <v>470</v>
      </c>
    </row>
    <row r="35" spans="1:4">
      <c r="D35" s="100" t="s">
        <v>471</v>
      </c>
    </row>
    <row r="36" spans="1:4">
      <c r="D36" s="100" t="s">
        <v>621</v>
      </c>
    </row>
    <row r="37" spans="1:4">
      <c r="D37" s="100" t="s">
        <v>622</v>
      </c>
    </row>
    <row r="38" spans="1:4" ht="6" customHeight="1">
      <c r="D38" s="100"/>
    </row>
    <row r="39" spans="1:4">
      <c r="A39" s="73" t="s">
        <v>620</v>
      </c>
      <c r="D39" s="100" t="s">
        <v>623</v>
      </c>
    </row>
    <row r="40" spans="1:4" ht="6" customHeight="1"/>
    <row r="41" spans="1:4">
      <c r="A41">
        <v>10</v>
      </c>
      <c r="C41" s="100" t="s">
        <v>472</v>
      </c>
      <c r="D41" s="100" t="s">
        <v>473</v>
      </c>
    </row>
    <row r="42" spans="1:4" ht="6" customHeight="1"/>
    <row r="43" spans="1:4">
      <c r="A43">
        <v>11</v>
      </c>
      <c r="C43" s="100" t="s">
        <v>474</v>
      </c>
      <c r="D43" s="100" t="s">
        <v>475</v>
      </c>
    </row>
    <row r="44" spans="1:4">
      <c r="D44" s="100" t="s">
        <v>476</v>
      </c>
    </row>
    <row r="45" spans="1:4">
      <c r="D45" s="100" t="s">
        <v>477</v>
      </c>
    </row>
    <row r="46" spans="1:4" ht="6" customHeight="1"/>
    <row r="47" spans="1:4">
      <c r="A47">
        <v>12</v>
      </c>
      <c r="C47" s="100" t="s">
        <v>478</v>
      </c>
      <c r="D47" s="100" t="s">
        <v>479</v>
      </c>
    </row>
    <row r="48" spans="1:4" ht="6" customHeight="1"/>
    <row r="49" spans="1:4">
      <c r="A49">
        <v>13</v>
      </c>
      <c r="C49" s="100" t="s">
        <v>480</v>
      </c>
      <c r="D49" s="100" t="s">
        <v>481</v>
      </c>
    </row>
    <row r="50" spans="1:4">
      <c r="D50" s="100" t="s">
        <v>482</v>
      </c>
    </row>
    <row r="51" spans="1:4">
      <c r="D51" s="100" t="s">
        <v>483</v>
      </c>
    </row>
    <row r="52" spans="1:4">
      <c r="D52" s="100" t="s">
        <v>484</v>
      </c>
    </row>
    <row r="53" spans="1:4">
      <c r="D53" s="100" t="s">
        <v>485</v>
      </c>
    </row>
    <row r="54" spans="1:4">
      <c r="D54" s="100" t="s">
        <v>486</v>
      </c>
    </row>
    <row r="55" spans="1:4">
      <c r="D55" s="100" t="s">
        <v>487</v>
      </c>
    </row>
    <row r="56" spans="1:4">
      <c r="D56" s="100" t="s">
        <v>488</v>
      </c>
    </row>
    <row r="57" spans="1:4" ht="5.25" customHeight="1"/>
    <row r="58" spans="1:4">
      <c r="A58">
        <v>14</v>
      </c>
      <c r="C58" s="100" t="s">
        <v>489</v>
      </c>
      <c r="D58" s="100" t="s">
        <v>490</v>
      </c>
    </row>
    <row r="59" spans="1:4">
      <c r="D59" s="100" t="s">
        <v>491</v>
      </c>
    </row>
    <row r="60" spans="1:4">
      <c r="D60" s="100" t="s">
        <v>535</v>
      </c>
    </row>
    <row r="61" spans="1:4">
      <c r="D61" s="100" t="s">
        <v>492</v>
      </c>
    </row>
    <row r="62" spans="1:4" ht="20.25" customHeight="1"/>
    <row r="63" spans="1:4">
      <c r="A63">
        <v>15</v>
      </c>
      <c r="C63" s="100" t="s">
        <v>616</v>
      </c>
      <c r="D63" s="100" t="s">
        <v>493</v>
      </c>
    </row>
    <row r="64" spans="1:4">
      <c r="D64" s="100" t="s">
        <v>498</v>
      </c>
    </row>
    <row r="65" spans="1:4">
      <c r="D65" s="100" t="s">
        <v>494</v>
      </c>
    </row>
    <row r="66" spans="1:4">
      <c r="D66" s="100" t="s">
        <v>536</v>
      </c>
    </row>
    <row r="67" spans="1:4">
      <c r="D67" s="100" t="s">
        <v>495</v>
      </c>
    </row>
    <row r="68" spans="1:4">
      <c r="D68" s="100" t="s">
        <v>496</v>
      </c>
    </row>
    <row r="69" spans="1:4">
      <c r="D69" s="100" t="s">
        <v>497</v>
      </c>
    </row>
    <row r="70" spans="1:4" ht="6.75" customHeight="1"/>
    <row r="71" spans="1:4">
      <c r="A71">
        <v>16</v>
      </c>
      <c r="C71" s="100" t="s">
        <v>1</v>
      </c>
      <c r="D71" s="100" t="s">
        <v>499</v>
      </c>
    </row>
    <row r="72" spans="1:4">
      <c r="C72" s="100"/>
      <c r="D72" s="100" t="s">
        <v>618</v>
      </c>
    </row>
    <row r="73" spans="1:4">
      <c r="C73" s="100"/>
      <c r="D73" s="100" t="s">
        <v>619</v>
      </c>
    </row>
    <row r="74" spans="1:4" ht="6.75" customHeight="1"/>
    <row r="75" spans="1:4">
      <c r="A75">
        <v>17</v>
      </c>
      <c r="C75" s="100" t="s">
        <v>2</v>
      </c>
      <c r="D75" s="100" t="s">
        <v>500</v>
      </c>
    </row>
    <row r="76" spans="1:4">
      <c r="D76" s="100" t="s">
        <v>501</v>
      </c>
    </row>
    <row r="77" spans="1:4">
      <c r="D77" s="100" t="s">
        <v>537</v>
      </c>
    </row>
    <row r="78" spans="1:4" ht="6" customHeight="1"/>
    <row r="79" spans="1:4">
      <c r="A79">
        <v>18</v>
      </c>
      <c r="C79" s="100" t="s">
        <v>3</v>
      </c>
      <c r="D79" s="100" t="s">
        <v>538</v>
      </c>
    </row>
    <row r="80" spans="1:4">
      <c r="D80" s="100" t="s">
        <v>502</v>
      </c>
    </row>
    <row r="81" spans="1:4">
      <c r="D81" s="100" t="s">
        <v>503</v>
      </c>
    </row>
    <row r="82" spans="1:4">
      <c r="D82" s="100" t="s">
        <v>504</v>
      </c>
    </row>
    <row r="83" spans="1:4">
      <c r="D83" s="100" t="s">
        <v>505</v>
      </c>
    </row>
    <row r="84" spans="1:4" ht="6" customHeight="1"/>
    <row r="85" spans="1:4">
      <c r="A85">
        <v>19</v>
      </c>
      <c r="C85" s="100" t="s">
        <v>506</v>
      </c>
      <c r="D85" s="100" t="s">
        <v>507</v>
      </c>
    </row>
    <row r="86" spans="1:4">
      <c r="D86" s="100" t="s">
        <v>508</v>
      </c>
    </row>
    <row r="87" spans="1:4">
      <c r="D87" s="100" t="s">
        <v>509</v>
      </c>
    </row>
    <row r="88" spans="1:4">
      <c r="D88" s="100" t="s">
        <v>510</v>
      </c>
    </row>
    <row r="89" spans="1:4">
      <c r="D89" s="100" t="s">
        <v>511</v>
      </c>
    </row>
    <row r="90" spans="1:4" ht="6" customHeight="1"/>
    <row r="91" spans="1:4">
      <c r="A91">
        <v>20</v>
      </c>
      <c r="C91" s="100" t="s">
        <v>512</v>
      </c>
      <c r="D91" s="100" t="s">
        <v>513</v>
      </c>
    </row>
    <row r="92" spans="1:4">
      <c r="D92" s="100" t="s">
        <v>514</v>
      </c>
    </row>
    <row r="93" spans="1:4">
      <c r="D93" s="100" t="s">
        <v>515</v>
      </c>
    </row>
    <row r="94" spans="1:4">
      <c r="D94" s="100" t="s">
        <v>516</v>
      </c>
    </row>
    <row r="95" spans="1:4" ht="6" customHeight="1"/>
    <row r="96" spans="1:4">
      <c r="A96">
        <v>21</v>
      </c>
      <c r="C96" s="100" t="s">
        <v>517</v>
      </c>
      <c r="D96" s="100" t="s">
        <v>518</v>
      </c>
    </row>
    <row r="97" spans="1:4">
      <c r="D97" s="100" t="s">
        <v>519</v>
      </c>
    </row>
    <row r="98" spans="1:4">
      <c r="D98" s="100" t="s">
        <v>520</v>
      </c>
    </row>
    <row r="99" spans="1:4">
      <c r="D99" s="100" t="s">
        <v>521</v>
      </c>
    </row>
    <row r="100" spans="1:4">
      <c r="D100" s="100" t="s">
        <v>522</v>
      </c>
    </row>
    <row r="101" spans="1:4">
      <c r="D101" s="100" t="s">
        <v>523</v>
      </c>
    </row>
    <row r="102" spans="1:4">
      <c r="D102" s="100" t="s">
        <v>524</v>
      </c>
    </row>
    <row r="103" spans="1:4" ht="6.75" customHeight="1"/>
    <row r="104" spans="1:4">
      <c r="A104">
        <v>22</v>
      </c>
      <c r="C104" s="100" t="s">
        <v>525</v>
      </c>
      <c r="D104" s="100" t="s">
        <v>526</v>
      </c>
    </row>
    <row r="105" spans="1:4" ht="6.75" customHeight="1"/>
    <row r="106" spans="1:4">
      <c r="A106">
        <v>23</v>
      </c>
      <c r="C106" s="100" t="s">
        <v>19</v>
      </c>
      <c r="D106" s="100" t="s">
        <v>527</v>
      </c>
    </row>
    <row r="107" spans="1:4">
      <c r="D107" s="100" t="s">
        <v>528</v>
      </c>
    </row>
    <row r="108" spans="1:4">
      <c r="D108" s="100" t="s">
        <v>529</v>
      </c>
    </row>
    <row r="109" spans="1:4">
      <c r="D109" s="100" t="s">
        <v>540</v>
      </c>
    </row>
    <row r="110" spans="1:4">
      <c r="D110" s="100" t="s">
        <v>541</v>
      </c>
    </row>
    <row r="111" spans="1:4">
      <c r="D111" s="100" t="s">
        <v>543</v>
      </c>
    </row>
    <row r="112" spans="1:4">
      <c r="D112" s="100" t="s">
        <v>542</v>
      </c>
    </row>
  </sheetData>
  <phoneticPr fontId="29" type="noConversion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71"/>
  <sheetViews>
    <sheetView workbookViewId="0"/>
  </sheetViews>
  <sheetFormatPr defaultRowHeight="12.75"/>
  <cols>
    <col min="1" max="1" width="3.140625" customWidth="1"/>
    <col min="2" max="2" width="4" bestFit="1" customWidth="1"/>
    <col min="3" max="3" width="56.28515625" bestFit="1" customWidth="1"/>
    <col min="4" max="4" width="9.42578125" bestFit="1" customWidth="1"/>
    <col min="5" max="5" width="5.140625" bestFit="1" customWidth="1"/>
  </cols>
  <sheetData>
    <row r="2" spans="2:5" ht="18">
      <c r="B2" s="71" t="s">
        <v>1</v>
      </c>
      <c r="C2" s="54" t="s">
        <v>40</v>
      </c>
      <c r="D2" s="54" t="s">
        <v>41</v>
      </c>
      <c r="E2" s="107"/>
    </row>
    <row r="3" spans="2:5" ht="18">
      <c r="B3" s="71">
        <v>0</v>
      </c>
      <c r="C3" s="33" t="s">
        <v>696</v>
      </c>
      <c r="D3" s="54"/>
      <c r="E3" s="107" t="s">
        <v>415</v>
      </c>
    </row>
    <row r="4" spans="2:5" ht="18">
      <c r="B4" s="71">
        <v>10</v>
      </c>
      <c r="C4" s="33" t="s">
        <v>655</v>
      </c>
      <c r="D4" s="54"/>
      <c r="E4" s="107" t="s">
        <v>415</v>
      </c>
    </row>
    <row r="5" spans="2:5" ht="18">
      <c r="B5" s="71">
        <v>19</v>
      </c>
      <c r="C5" s="33" t="s">
        <v>656</v>
      </c>
      <c r="D5" s="54"/>
      <c r="E5" s="107" t="s">
        <v>415</v>
      </c>
    </row>
    <row r="6" spans="2:5" ht="18">
      <c r="B6" s="71">
        <v>21</v>
      </c>
      <c r="C6" s="33" t="s">
        <v>657</v>
      </c>
      <c r="D6" s="54"/>
      <c r="E6" s="107" t="s">
        <v>416</v>
      </c>
    </row>
    <row r="7" spans="2:5" ht="18">
      <c r="B7" s="104">
        <v>30</v>
      </c>
      <c r="C7" s="33" t="s">
        <v>581</v>
      </c>
      <c r="D7" s="33" t="s">
        <v>554</v>
      </c>
      <c r="E7" s="107" t="s">
        <v>416</v>
      </c>
    </row>
    <row r="8" spans="2:5" ht="18">
      <c r="B8" s="104">
        <v>39</v>
      </c>
      <c r="C8" s="33" t="s">
        <v>582</v>
      </c>
      <c r="D8" s="33" t="s">
        <v>555</v>
      </c>
      <c r="E8" s="107" t="s">
        <v>416</v>
      </c>
    </row>
    <row r="9" spans="2:5" ht="18">
      <c r="B9" s="71">
        <v>40</v>
      </c>
      <c r="C9" s="54" t="s">
        <v>550</v>
      </c>
      <c r="D9" s="54" t="s">
        <v>548</v>
      </c>
      <c r="E9" s="107" t="s">
        <v>415</v>
      </c>
    </row>
    <row r="10" spans="2:5" ht="18">
      <c r="B10" s="71">
        <v>49</v>
      </c>
      <c r="C10" s="54" t="s">
        <v>551</v>
      </c>
      <c r="D10" s="54" t="s">
        <v>549</v>
      </c>
      <c r="E10" s="107" t="s">
        <v>415</v>
      </c>
    </row>
    <row r="11" spans="2:5" ht="18">
      <c r="B11" s="71">
        <v>50</v>
      </c>
      <c r="C11" s="54" t="s">
        <v>424</v>
      </c>
      <c r="D11" s="54" t="s">
        <v>422</v>
      </c>
      <c r="E11" s="107" t="s">
        <v>414</v>
      </c>
    </row>
    <row r="12" spans="2:5" ht="18">
      <c r="B12" s="71">
        <v>58</v>
      </c>
      <c r="C12" s="54" t="s">
        <v>426</v>
      </c>
      <c r="D12" s="54" t="s">
        <v>427</v>
      </c>
      <c r="E12" s="107" t="s">
        <v>414</v>
      </c>
    </row>
    <row r="13" spans="2:5" ht="18">
      <c r="B13" s="71">
        <v>59</v>
      </c>
      <c r="C13" s="54" t="s">
        <v>423</v>
      </c>
      <c r="D13" s="54" t="s">
        <v>425</v>
      </c>
      <c r="E13" s="107" t="s">
        <v>414</v>
      </c>
    </row>
    <row r="14" spans="2:5" ht="18">
      <c r="B14" s="71">
        <v>60</v>
      </c>
      <c r="C14" s="4" t="s">
        <v>428</v>
      </c>
      <c r="D14" s="4" t="s">
        <v>429</v>
      </c>
      <c r="E14" s="107" t="s">
        <v>415</v>
      </c>
    </row>
    <row r="15" spans="2:5" ht="18">
      <c r="B15" s="71">
        <v>69</v>
      </c>
      <c r="C15" s="4" t="s">
        <v>430</v>
      </c>
      <c r="D15" s="4" t="s">
        <v>431</v>
      </c>
      <c r="E15" s="107" t="s">
        <v>415</v>
      </c>
    </row>
    <row r="16" spans="2:5" ht="18">
      <c r="B16" s="72">
        <v>70</v>
      </c>
      <c r="C16" t="s">
        <v>42</v>
      </c>
      <c r="D16" t="s">
        <v>43</v>
      </c>
      <c r="E16" s="107" t="s">
        <v>414</v>
      </c>
    </row>
    <row r="17" spans="2:5" ht="18">
      <c r="B17" s="72">
        <v>79</v>
      </c>
      <c r="C17" t="s">
        <v>44</v>
      </c>
      <c r="D17" t="s">
        <v>45</v>
      </c>
      <c r="E17" s="107" t="s">
        <v>414</v>
      </c>
    </row>
    <row r="18" spans="2:5" ht="18">
      <c r="B18" s="72">
        <v>80</v>
      </c>
      <c r="C18" t="s">
        <v>46</v>
      </c>
      <c r="D18" t="s">
        <v>47</v>
      </c>
      <c r="E18" s="107" t="s">
        <v>415</v>
      </c>
    </row>
    <row r="19" spans="2:5" ht="18">
      <c r="B19" s="72">
        <v>89</v>
      </c>
      <c r="C19" t="s">
        <v>48</v>
      </c>
      <c r="D19" t="s">
        <v>49</v>
      </c>
      <c r="E19" s="107" t="s">
        <v>415</v>
      </c>
    </row>
    <row r="20" spans="2:5" ht="18">
      <c r="B20" s="72">
        <v>90</v>
      </c>
      <c r="C20" t="s">
        <v>50</v>
      </c>
      <c r="D20" t="s">
        <v>51</v>
      </c>
      <c r="E20" s="107" t="s">
        <v>415</v>
      </c>
    </row>
    <row r="21" spans="2:5" ht="18">
      <c r="B21" s="72">
        <v>99</v>
      </c>
      <c r="C21" t="s">
        <v>52</v>
      </c>
      <c r="D21" t="s">
        <v>53</v>
      </c>
      <c r="E21" s="107" t="s">
        <v>415</v>
      </c>
    </row>
    <row r="22" spans="2:5" ht="18">
      <c r="B22" s="72">
        <v>100</v>
      </c>
      <c r="C22" t="s">
        <v>54</v>
      </c>
      <c r="D22" t="s">
        <v>55</v>
      </c>
      <c r="E22" s="107" t="s">
        <v>414</v>
      </c>
    </row>
    <row r="23" spans="2:5" ht="18">
      <c r="B23" s="72">
        <v>101</v>
      </c>
      <c r="C23" t="s">
        <v>56</v>
      </c>
      <c r="D23" t="s">
        <v>57</v>
      </c>
      <c r="E23" s="107" t="s">
        <v>414</v>
      </c>
    </row>
    <row r="24" spans="2:5" ht="18">
      <c r="B24" s="72">
        <v>108</v>
      </c>
      <c r="C24" t="s">
        <v>58</v>
      </c>
      <c r="D24" t="s">
        <v>59</v>
      </c>
      <c r="E24" s="107" t="s">
        <v>414</v>
      </c>
    </row>
    <row r="25" spans="2:5" ht="18">
      <c r="B25" s="72">
        <v>109</v>
      </c>
      <c r="C25" t="s">
        <v>60</v>
      </c>
      <c r="D25" t="s">
        <v>61</v>
      </c>
      <c r="E25" s="107" t="s">
        <v>414</v>
      </c>
    </row>
    <row r="26" spans="2:5" ht="18">
      <c r="B26" s="72">
        <v>110</v>
      </c>
      <c r="C26" t="s">
        <v>62</v>
      </c>
      <c r="D26" t="s">
        <v>63</v>
      </c>
      <c r="E26" s="107" t="s">
        <v>414</v>
      </c>
    </row>
    <row r="27" spans="2:5" ht="18">
      <c r="B27" s="72">
        <v>111</v>
      </c>
      <c r="C27" t="s">
        <v>64</v>
      </c>
      <c r="D27" t="s">
        <v>65</v>
      </c>
      <c r="E27" s="107" t="s">
        <v>414</v>
      </c>
    </row>
    <row r="28" spans="2:5" ht="18">
      <c r="B28" s="72">
        <v>118</v>
      </c>
      <c r="C28" t="s">
        <v>66</v>
      </c>
      <c r="D28" t="s">
        <v>67</v>
      </c>
      <c r="E28" s="107" t="s">
        <v>414</v>
      </c>
    </row>
    <row r="29" spans="2:5" ht="18">
      <c r="B29" s="72">
        <v>119</v>
      </c>
      <c r="C29" t="s">
        <v>68</v>
      </c>
      <c r="D29" t="s">
        <v>69</v>
      </c>
      <c r="E29" s="107" t="s">
        <v>414</v>
      </c>
    </row>
    <row r="30" spans="2:5" ht="18">
      <c r="B30" s="72">
        <v>120</v>
      </c>
      <c r="C30" t="s">
        <v>70</v>
      </c>
      <c r="D30" t="s">
        <v>71</v>
      </c>
      <c r="E30" s="107" t="s">
        <v>414</v>
      </c>
    </row>
    <row r="31" spans="2:5" ht="18">
      <c r="B31" s="72">
        <v>121</v>
      </c>
      <c r="C31" t="s">
        <v>72</v>
      </c>
      <c r="D31" t="s">
        <v>73</v>
      </c>
      <c r="E31" s="107" t="s">
        <v>414</v>
      </c>
    </row>
    <row r="32" spans="2:5" ht="18">
      <c r="B32" s="72">
        <v>122</v>
      </c>
      <c r="C32" t="s">
        <v>74</v>
      </c>
      <c r="D32" t="s">
        <v>75</v>
      </c>
      <c r="E32" s="107" t="s">
        <v>414</v>
      </c>
    </row>
    <row r="33" spans="2:5" ht="18">
      <c r="B33" s="72">
        <v>123</v>
      </c>
      <c r="C33" t="s">
        <v>76</v>
      </c>
      <c r="D33" t="s">
        <v>77</v>
      </c>
      <c r="E33" s="107" t="s">
        <v>414</v>
      </c>
    </row>
    <row r="34" spans="2:5" ht="18">
      <c r="B34" s="72">
        <v>124</v>
      </c>
      <c r="C34" t="s">
        <v>78</v>
      </c>
      <c r="D34" t="s">
        <v>79</v>
      </c>
      <c r="E34" s="107" t="s">
        <v>414</v>
      </c>
    </row>
    <row r="35" spans="2:5" ht="18">
      <c r="B35" s="72">
        <v>125</v>
      </c>
      <c r="C35" t="s">
        <v>80</v>
      </c>
      <c r="D35" t="s">
        <v>81</v>
      </c>
      <c r="E35" s="107" t="s">
        <v>414</v>
      </c>
    </row>
    <row r="36" spans="2:5" ht="18">
      <c r="B36" s="72">
        <v>126</v>
      </c>
      <c r="C36" t="s">
        <v>82</v>
      </c>
      <c r="D36" t="s">
        <v>83</v>
      </c>
      <c r="E36" s="107" t="s">
        <v>414</v>
      </c>
    </row>
    <row r="37" spans="2:5" ht="18">
      <c r="B37" s="72">
        <v>127</v>
      </c>
      <c r="C37" t="s">
        <v>84</v>
      </c>
      <c r="D37" t="s">
        <v>85</v>
      </c>
      <c r="E37" s="107" t="s">
        <v>414</v>
      </c>
    </row>
    <row r="38" spans="2:5" ht="18">
      <c r="B38" s="72">
        <v>128</v>
      </c>
      <c r="C38" t="s">
        <v>86</v>
      </c>
      <c r="D38" t="s">
        <v>87</v>
      </c>
      <c r="E38" s="107" t="s">
        <v>414</v>
      </c>
    </row>
    <row r="39" spans="2:5" ht="18">
      <c r="B39" s="72">
        <v>129</v>
      </c>
      <c r="C39" t="s">
        <v>88</v>
      </c>
      <c r="D39" t="s">
        <v>89</v>
      </c>
      <c r="E39" s="107" t="s">
        <v>414</v>
      </c>
    </row>
    <row r="40" spans="2:5" ht="18">
      <c r="B40" s="72">
        <v>130</v>
      </c>
      <c r="C40" t="s">
        <v>90</v>
      </c>
      <c r="D40" t="s">
        <v>91</v>
      </c>
      <c r="E40" s="107" t="s">
        <v>414</v>
      </c>
    </row>
    <row r="41" spans="2:5" ht="18">
      <c r="B41" s="72">
        <v>131</v>
      </c>
      <c r="C41" t="s">
        <v>92</v>
      </c>
      <c r="D41" t="s">
        <v>93</v>
      </c>
      <c r="E41" s="107" t="s">
        <v>414</v>
      </c>
    </row>
    <row r="42" spans="2:5" ht="18">
      <c r="B42" s="72">
        <v>132</v>
      </c>
      <c r="C42" t="s">
        <v>94</v>
      </c>
      <c r="D42" t="s">
        <v>95</v>
      </c>
      <c r="E42" s="107" t="s">
        <v>414</v>
      </c>
    </row>
    <row r="43" spans="2:5" ht="18">
      <c r="B43" s="72">
        <v>133</v>
      </c>
      <c r="C43" t="s">
        <v>96</v>
      </c>
      <c r="D43" t="s">
        <v>97</v>
      </c>
      <c r="E43" s="107" t="s">
        <v>414</v>
      </c>
    </row>
    <row r="44" spans="2:5" ht="18">
      <c r="B44" s="72">
        <v>134</v>
      </c>
      <c r="C44" t="s">
        <v>658</v>
      </c>
      <c r="D44" s="141" t="s">
        <v>695</v>
      </c>
      <c r="E44" s="107" t="s">
        <v>414</v>
      </c>
    </row>
    <row r="45" spans="2:5" ht="18">
      <c r="B45" s="72">
        <v>138</v>
      </c>
      <c r="C45" t="s">
        <v>98</v>
      </c>
      <c r="D45" t="s">
        <v>99</v>
      </c>
      <c r="E45" s="107" t="s">
        <v>414</v>
      </c>
    </row>
    <row r="46" spans="2:5" ht="18">
      <c r="B46" s="72">
        <v>139</v>
      </c>
      <c r="C46" t="s">
        <v>100</v>
      </c>
      <c r="D46" t="s">
        <v>101</v>
      </c>
      <c r="E46" s="107" t="s">
        <v>414</v>
      </c>
    </row>
    <row r="47" spans="2:5" ht="18">
      <c r="B47" s="72">
        <v>150</v>
      </c>
      <c r="C47" t="s">
        <v>556</v>
      </c>
      <c r="D47" t="s">
        <v>102</v>
      </c>
      <c r="E47" s="107" t="s">
        <v>414</v>
      </c>
    </row>
    <row r="48" spans="2:5" ht="18">
      <c r="B48" s="72">
        <v>151</v>
      </c>
      <c r="C48" t="s">
        <v>557</v>
      </c>
      <c r="D48" t="s">
        <v>103</v>
      </c>
      <c r="E48" s="107" t="s">
        <v>414</v>
      </c>
    </row>
    <row r="49" spans="2:5" ht="18">
      <c r="B49" s="72">
        <v>152</v>
      </c>
      <c r="C49" t="s">
        <v>558</v>
      </c>
      <c r="D49" t="s">
        <v>104</v>
      </c>
      <c r="E49" s="107" t="s">
        <v>414</v>
      </c>
    </row>
    <row r="50" spans="2:5" ht="18">
      <c r="B50" s="72">
        <v>153</v>
      </c>
      <c r="C50" t="s">
        <v>559</v>
      </c>
      <c r="D50" t="s">
        <v>105</v>
      </c>
      <c r="E50" s="107" t="s">
        <v>414</v>
      </c>
    </row>
    <row r="51" spans="2:5" ht="18">
      <c r="B51" s="72">
        <v>158</v>
      </c>
      <c r="C51" t="s">
        <v>560</v>
      </c>
      <c r="D51" t="s">
        <v>106</v>
      </c>
      <c r="E51" s="107" t="s">
        <v>414</v>
      </c>
    </row>
    <row r="52" spans="2:5" ht="18">
      <c r="B52" s="72">
        <v>159</v>
      </c>
      <c r="C52" t="s">
        <v>561</v>
      </c>
      <c r="D52" t="s">
        <v>107</v>
      </c>
      <c r="E52" s="107" t="s">
        <v>414</v>
      </c>
    </row>
    <row r="53" spans="2:5" ht="18">
      <c r="B53" s="72">
        <v>160</v>
      </c>
      <c r="C53" t="s">
        <v>108</v>
      </c>
      <c r="D53" t="s">
        <v>109</v>
      </c>
      <c r="E53" s="107" t="s">
        <v>414</v>
      </c>
    </row>
    <row r="54" spans="2:5" ht="18">
      <c r="B54" s="72">
        <v>161</v>
      </c>
      <c r="C54" t="s">
        <v>110</v>
      </c>
      <c r="D54" t="s">
        <v>111</v>
      </c>
      <c r="E54" s="107" t="s">
        <v>414</v>
      </c>
    </row>
    <row r="55" spans="2:5" ht="18">
      <c r="B55" s="72">
        <v>162</v>
      </c>
      <c r="C55" t="s">
        <v>112</v>
      </c>
      <c r="D55" t="s">
        <v>113</v>
      </c>
      <c r="E55" s="107" t="s">
        <v>414</v>
      </c>
    </row>
    <row r="56" spans="2:5" ht="18">
      <c r="B56" s="72">
        <v>163</v>
      </c>
      <c r="C56" t="s">
        <v>114</v>
      </c>
      <c r="D56" t="s">
        <v>115</v>
      </c>
      <c r="E56" s="107" t="s">
        <v>414</v>
      </c>
    </row>
    <row r="57" spans="2:5" ht="18">
      <c r="B57" s="72">
        <v>164</v>
      </c>
      <c r="C57" t="s">
        <v>116</v>
      </c>
      <c r="D57" t="s">
        <v>117</v>
      </c>
      <c r="E57" s="107" t="s">
        <v>414</v>
      </c>
    </row>
    <row r="58" spans="2:5" ht="18">
      <c r="B58" s="72">
        <v>168</v>
      </c>
      <c r="C58" t="s">
        <v>118</v>
      </c>
      <c r="D58" t="s">
        <v>119</v>
      </c>
      <c r="E58" s="107" t="s">
        <v>414</v>
      </c>
    </row>
    <row r="59" spans="2:5" ht="18">
      <c r="B59" s="72">
        <v>169</v>
      </c>
      <c r="C59" t="s">
        <v>120</v>
      </c>
      <c r="D59" t="s">
        <v>121</v>
      </c>
      <c r="E59" s="107" t="s">
        <v>414</v>
      </c>
    </row>
    <row r="60" spans="2:5" ht="18">
      <c r="B60" s="72">
        <v>170</v>
      </c>
      <c r="C60" t="s">
        <v>122</v>
      </c>
      <c r="D60" t="s">
        <v>123</v>
      </c>
      <c r="E60" s="107" t="s">
        <v>414</v>
      </c>
    </row>
    <row r="61" spans="2:5" ht="18">
      <c r="B61" s="72">
        <v>171</v>
      </c>
      <c r="C61" t="s">
        <v>124</v>
      </c>
      <c r="D61" t="s">
        <v>125</v>
      </c>
      <c r="E61" s="107" t="s">
        <v>414</v>
      </c>
    </row>
    <row r="62" spans="2:5" ht="18">
      <c r="B62" s="72">
        <v>172</v>
      </c>
      <c r="C62" t="s">
        <v>126</v>
      </c>
      <c r="D62" t="s">
        <v>127</v>
      </c>
      <c r="E62" s="107" t="s">
        <v>414</v>
      </c>
    </row>
    <row r="63" spans="2:5" ht="18">
      <c r="B63" s="72">
        <v>178</v>
      </c>
      <c r="C63" t="s">
        <v>128</v>
      </c>
      <c r="D63" t="s">
        <v>129</v>
      </c>
      <c r="E63" s="107" t="s">
        <v>414</v>
      </c>
    </row>
    <row r="64" spans="2:5" ht="18">
      <c r="B64" s="72">
        <v>179</v>
      </c>
      <c r="C64" t="s">
        <v>130</v>
      </c>
      <c r="D64" t="s">
        <v>131</v>
      </c>
      <c r="E64" s="107" t="s">
        <v>414</v>
      </c>
    </row>
    <row r="65" spans="2:5" ht="18">
      <c r="B65" s="72">
        <v>180</v>
      </c>
      <c r="C65" t="s">
        <v>132</v>
      </c>
      <c r="D65" t="s">
        <v>133</v>
      </c>
      <c r="E65" s="107" t="s">
        <v>414</v>
      </c>
    </row>
    <row r="66" spans="2:5" ht="18">
      <c r="B66" s="72">
        <v>181</v>
      </c>
      <c r="C66" t="s">
        <v>134</v>
      </c>
      <c r="D66" t="s">
        <v>135</v>
      </c>
      <c r="E66" s="107" t="s">
        <v>414</v>
      </c>
    </row>
    <row r="67" spans="2:5" ht="18">
      <c r="B67" s="72">
        <v>182</v>
      </c>
      <c r="C67" t="s">
        <v>136</v>
      </c>
      <c r="D67" t="s">
        <v>137</v>
      </c>
      <c r="E67" s="107" t="s">
        <v>414</v>
      </c>
    </row>
    <row r="68" spans="2:5" ht="18">
      <c r="B68" s="72">
        <v>188</v>
      </c>
      <c r="C68" t="s">
        <v>138</v>
      </c>
      <c r="D68" t="s">
        <v>139</v>
      </c>
      <c r="E68" s="107" t="s">
        <v>414</v>
      </c>
    </row>
    <row r="69" spans="2:5" ht="18">
      <c r="B69" s="72">
        <v>189</v>
      </c>
      <c r="C69" t="s">
        <v>140</v>
      </c>
      <c r="D69" t="s">
        <v>141</v>
      </c>
      <c r="E69" s="107" t="s">
        <v>414</v>
      </c>
    </row>
    <row r="70" spans="2:5" ht="18">
      <c r="B70" s="72">
        <v>190</v>
      </c>
      <c r="C70" t="s">
        <v>142</v>
      </c>
      <c r="D70" t="s">
        <v>143</v>
      </c>
      <c r="E70" s="107" t="s">
        <v>414</v>
      </c>
    </row>
    <row r="71" spans="2:5" ht="18">
      <c r="B71" s="72">
        <v>191</v>
      </c>
      <c r="C71" t="s">
        <v>144</v>
      </c>
      <c r="D71" t="s">
        <v>145</v>
      </c>
      <c r="E71" s="107" t="s">
        <v>414</v>
      </c>
    </row>
    <row r="72" spans="2:5" ht="18">
      <c r="B72" s="72">
        <v>198</v>
      </c>
      <c r="C72" t="s">
        <v>146</v>
      </c>
      <c r="D72" t="s">
        <v>147</v>
      </c>
      <c r="E72" s="107" t="s">
        <v>414</v>
      </c>
    </row>
    <row r="73" spans="2:5" ht="18">
      <c r="B73" s="72">
        <v>199</v>
      </c>
      <c r="C73" t="s">
        <v>148</v>
      </c>
      <c r="D73" t="s">
        <v>149</v>
      </c>
      <c r="E73" s="107" t="s">
        <v>414</v>
      </c>
    </row>
    <row r="74" spans="2:5" ht="18">
      <c r="B74" s="189" t="s">
        <v>659</v>
      </c>
      <c r="C74" s="189" t="s">
        <v>660</v>
      </c>
      <c r="E74" s="107" t="s">
        <v>414</v>
      </c>
    </row>
    <row r="75" spans="2:5" ht="18">
      <c r="B75" s="189" t="s">
        <v>661</v>
      </c>
      <c r="C75" s="189" t="s">
        <v>662</v>
      </c>
      <c r="E75" s="107" t="s">
        <v>414</v>
      </c>
    </row>
    <row r="76" spans="2:5" ht="18">
      <c r="B76" s="189" t="s">
        <v>663</v>
      </c>
      <c r="C76" s="189" t="s">
        <v>664</v>
      </c>
      <c r="E76" s="107" t="s">
        <v>414</v>
      </c>
    </row>
    <row r="77" spans="2:5" ht="18">
      <c r="B77" s="189" t="s">
        <v>665</v>
      </c>
      <c r="C77" s="189" t="s">
        <v>664</v>
      </c>
      <c r="E77" s="107" t="s">
        <v>414</v>
      </c>
    </row>
    <row r="78" spans="2:5" ht="18">
      <c r="B78" s="189" t="s">
        <v>666</v>
      </c>
      <c r="C78" s="189" t="s">
        <v>664</v>
      </c>
      <c r="E78" s="107" t="s">
        <v>414</v>
      </c>
    </row>
    <row r="79" spans="2:5" ht="18">
      <c r="B79" s="189" t="s">
        <v>667</v>
      </c>
      <c r="C79" s="189" t="s">
        <v>664</v>
      </c>
      <c r="E79" s="107" t="s">
        <v>414</v>
      </c>
    </row>
    <row r="80" spans="2:5" ht="18">
      <c r="B80" s="189" t="s">
        <v>668</v>
      </c>
      <c r="C80" s="189" t="s">
        <v>669</v>
      </c>
      <c r="E80" s="107" t="s">
        <v>414</v>
      </c>
    </row>
    <row r="81" spans="2:5" ht="18">
      <c r="B81" s="189" t="s">
        <v>670</v>
      </c>
      <c r="C81" s="189" t="s">
        <v>671</v>
      </c>
      <c r="E81" s="107" t="s">
        <v>414</v>
      </c>
    </row>
    <row r="82" spans="2:5" ht="18">
      <c r="B82" s="189" t="s">
        <v>672</v>
      </c>
      <c r="C82" s="189" t="s">
        <v>671</v>
      </c>
      <c r="E82" s="107" t="s">
        <v>414</v>
      </c>
    </row>
    <row r="83" spans="2:5" ht="18">
      <c r="B83" s="189" t="s">
        <v>673</v>
      </c>
      <c r="C83" s="189" t="s">
        <v>671</v>
      </c>
      <c r="E83" s="107" t="s">
        <v>414</v>
      </c>
    </row>
    <row r="84" spans="2:5" ht="18">
      <c r="B84" s="189" t="s">
        <v>674</v>
      </c>
      <c r="C84" s="189" t="s">
        <v>671</v>
      </c>
      <c r="E84" s="107" t="s">
        <v>414</v>
      </c>
    </row>
    <row r="85" spans="2:5" ht="16.5" customHeight="1">
      <c r="B85" s="189" t="s">
        <v>675</v>
      </c>
      <c r="C85" s="189" t="s">
        <v>676</v>
      </c>
      <c r="E85" s="107" t="s">
        <v>414</v>
      </c>
    </row>
    <row r="86" spans="2:5" ht="16.5" customHeight="1">
      <c r="B86" s="189" t="s">
        <v>677</v>
      </c>
      <c r="C86" s="189" t="s">
        <v>678</v>
      </c>
      <c r="E86" s="107" t="s">
        <v>414</v>
      </c>
    </row>
    <row r="87" spans="2:5" ht="18">
      <c r="B87" s="72">
        <v>250</v>
      </c>
      <c r="C87" t="s">
        <v>150</v>
      </c>
      <c r="D87" t="s">
        <v>151</v>
      </c>
      <c r="E87" s="107" t="s">
        <v>420</v>
      </c>
    </row>
    <row r="88" spans="2:5" ht="18">
      <c r="B88" s="72">
        <v>251</v>
      </c>
      <c r="C88" t="s">
        <v>152</v>
      </c>
      <c r="D88" t="s">
        <v>153</v>
      </c>
      <c r="E88" s="107" t="s">
        <v>420</v>
      </c>
    </row>
    <row r="89" spans="2:5" ht="18">
      <c r="B89" s="72">
        <v>252</v>
      </c>
      <c r="C89" t="s">
        <v>154</v>
      </c>
      <c r="D89" t="s">
        <v>155</v>
      </c>
      <c r="E89" s="107" t="s">
        <v>420</v>
      </c>
    </row>
    <row r="90" spans="2:5" ht="18">
      <c r="B90" s="72">
        <v>259</v>
      </c>
      <c r="C90" t="s">
        <v>156</v>
      </c>
      <c r="D90" t="s">
        <v>157</v>
      </c>
      <c r="E90" s="107" t="s">
        <v>420</v>
      </c>
    </row>
    <row r="91" spans="2:5" ht="18">
      <c r="B91" s="72">
        <v>260</v>
      </c>
      <c r="C91" t="s">
        <v>158</v>
      </c>
      <c r="D91" t="s">
        <v>159</v>
      </c>
      <c r="E91" s="107" t="s">
        <v>420</v>
      </c>
    </row>
    <row r="92" spans="2:5" ht="18">
      <c r="B92" s="72">
        <v>261</v>
      </c>
      <c r="C92" t="s">
        <v>160</v>
      </c>
      <c r="D92" t="s">
        <v>161</v>
      </c>
      <c r="E92" s="107" t="s">
        <v>420</v>
      </c>
    </row>
    <row r="93" spans="2:5" ht="18">
      <c r="B93" s="72">
        <v>269</v>
      </c>
      <c r="C93" t="s">
        <v>162</v>
      </c>
      <c r="D93" t="s">
        <v>163</v>
      </c>
      <c r="E93" s="107" t="s">
        <v>420</v>
      </c>
    </row>
    <row r="94" spans="2:5" ht="18">
      <c r="B94" s="72">
        <v>300</v>
      </c>
      <c r="C94" t="s">
        <v>583</v>
      </c>
      <c r="D94" t="s">
        <v>584</v>
      </c>
      <c r="E94" s="107" t="s">
        <v>597</v>
      </c>
    </row>
    <row r="95" spans="2:5" ht="18">
      <c r="B95" s="72">
        <v>309</v>
      </c>
      <c r="C95" t="s">
        <v>585</v>
      </c>
      <c r="D95" t="s">
        <v>586</v>
      </c>
      <c r="E95" s="107" t="s">
        <v>597</v>
      </c>
    </row>
    <row r="96" spans="2:5" ht="18">
      <c r="B96" s="72">
        <v>310</v>
      </c>
      <c r="C96" t="s">
        <v>612</v>
      </c>
      <c r="D96" t="s">
        <v>614</v>
      </c>
      <c r="E96" s="107" t="s">
        <v>415</v>
      </c>
    </row>
    <row r="97" spans="2:5" ht="18">
      <c r="B97" s="72">
        <v>319</v>
      </c>
      <c r="C97" t="s">
        <v>613</v>
      </c>
      <c r="D97" t="s">
        <v>615</v>
      </c>
      <c r="E97" s="107" t="s">
        <v>415</v>
      </c>
    </row>
    <row r="98" spans="2:5" ht="18">
      <c r="B98" s="72">
        <v>520</v>
      </c>
      <c r="C98" t="s">
        <v>164</v>
      </c>
      <c r="D98" t="s">
        <v>165</v>
      </c>
      <c r="E98" s="107" t="s">
        <v>420</v>
      </c>
    </row>
    <row r="99" spans="2:5" ht="18">
      <c r="B99" s="72">
        <v>521</v>
      </c>
      <c r="C99" t="s">
        <v>166</v>
      </c>
      <c r="D99" t="s">
        <v>167</v>
      </c>
      <c r="E99" s="107" t="s">
        <v>420</v>
      </c>
    </row>
    <row r="100" spans="2:5" ht="18">
      <c r="B100" s="72">
        <v>522</v>
      </c>
      <c r="C100" t="s">
        <v>168</v>
      </c>
      <c r="D100" t="s">
        <v>169</v>
      </c>
      <c r="E100" s="107" t="s">
        <v>420</v>
      </c>
    </row>
    <row r="101" spans="2:5" ht="18">
      <c r="B101" s="72">
        <v>529</v>
      </c>
      <c r="C101" t="s">
        <v>170</v>
      </c>
      <c r="D101" t="s">
        <v>171</v>
      </c>
      <c r="E101" s="107" t="s">
        <v>420</v>
      </c>
    </row>
    <row r="102" spans="2:5" ht="18">
      <c r="B102" s="72">
        <v>530</v>
      </c>
      <c r="C102" t="s">
        <v>172</v>
      </c>
      <c r="D102" t="s">
        <v>173</v>
      </c>
      <c r="E102" s="107" t="s">
        <v>420</v>
      </c>
    </row>
    <row r="103" spans="2:5" ht="18">
      <c r="B103" s="72">
        <v>531</v>
      </c>
      <c r="C103" t="s">
        <v>174</v>
      </c>
      <c r="D103" t="s">
        <v>175</v>
      </c>
      <c r="E103" s="107" t="s">
        <v>420</v>
      </c>
    </row>
    <row r="104" spans="2:5" ht="18">
      <c r="B104" s="72">
        <v>539</v>
      </c>
      <c r="C104" t="s">
        <v>176</v>
      </c>
      <c r="D104" t="s">
        <v>177</v>
      </c>
      <c r="E104" s="107" t="s">
        <v>420</v>
      </c>
    </row>
    <row r="105" spans="2:5" ht="18">
      <c r="B105" s="72">
        <v>540</v>
      </c>
      <c r="C105" t="s">
        <v>178</v>
      </c>
      <c r="D105" t="s">
        <v>179</v>
      </c>
      <c r="E105" s="107" t="s">
        <v>420</v>
      </c>
    </row>
    <row r="106" spans="2:5" ht="18">
      <c r="B106" s="72">
        <v>541</v>
      </c>
      <c r="C106" t="s">
        <v>180</v>
      </c>
      <c r="D106" t="s">
        <v>181</v>
      </c>
      <c r="E106" s="107" t="s">
        <v>420</v>
      </c>
    </row>
    <row r="107" spans="2:5" ht="18">
      <c r="B107" s="72">
        <v>549</v>
      </c>
      <c r="C107" t="s">
        <v>182</v>
      </c>
      <c r="D107" t="s">
        <v>183</v>
      </c>
      <c r="E107" s="107" t="s">
        <v>420</v>
      </c>
    </row>
    <row r="108" spans="2:5" ht="18">
      <c r="B108" s="72">
        <v>550</v>
      </c>
      <c r="C108" t="s">
        <v>184</v>
      </c>
      <c r="D108" t="s">
        <v>185</v>
      </c>
      <c r="E108" s="107" t="s">
        <v>420</v>
      </c>
    </row>
    <row r="109" spans="2:5" ht="18">
      <c r="B109" s="72">
        <v>551</v>
      </c>
      <c r="C109" t="s">
        <v>186</v>
      </c>
      <c r="D109" t="s">
        <v>187</v>
      </c>
      <c r="E109" s="107" t="s">
        <v>420</v>
      </c>
    </row>
    <row r="110" spans="2:5" ht="18">
      <c r="B110" s="72">
        <v>559</v>
      </c>
      <c r="C110" t="s">
        <v>188</v>
      </c>
      <c r="D110" t="s">
        <v>189</v>
      </c>
      <c r="E110" s="107" t="s">
        <v>420</v>
      </c>
    </row>
    <row r="111" spans="2:5" ht="18">
      <c r="B111" s="72">
        <v>560</v>
      </c>
      <c r="C111" t="s">
        <v>190</v>
      </c>
      <c r="D111" t="s">
        <v>191</v>
      </c>
      <c r="E111" s="107" t="s">
        <v>420</v>
      </c>
    </row>
    <row r="112" spans="2:5" ht="18">
      <c r="B112" s="72">
        <v>561</v>
      </c>
      <c r="C112" t="s">
        <v>192</v>
      </c>
      <c r="D112" t="s">
        <v>193</v>
      </c>
      <c r="E112" s="107" t="s">
        <v>420</v>
      </c>
    </row>
    <row r="113" spans="2:5" ht="18">
      <c r="B113" s="72">
        <v>562</v>
      </c>
      <c r="C113" t="s">
        <v>194</v>
      </c>
      <c r="D113" t="s">
        <v>195</v>
      </c>
      <c r="E113" s="107" t="s">
        <v>420</v>
      </c>
    </row>
    <row r="114" spans="2:5" ht="18">
      <c r="B114" s="72">
        <v>569</v>
      </c>
      <c r="C114" t="s">
        <v>196</v>
      </c>
      <c r="D114" t="s">
        <v>197</v>
      </c>
      <c r="E114" s="107" t="s">
        <v>420</v>
      </c>
    </row>
    <row r="115" spans="2:5" ht="18">
      <c r="B115" s="72">
        <v>570</v>
      </c>
      <c r="C115" t="s">
        <v>198</v>
      </c>
      <c r="D115" t="s">
        <v>199</v>
      </c>
      <c r="E115" s="107" t="s">
        <v>420</v>
      </c>
    </row>
    <row r="116" spans="2:5" ht="18">
      <c r="B116" s="72">
        <v>571</v>
      </c>
      <c r="C116" t="s">
        <v>200</v>
      </c>
      <c r="D116" t="s">
        <v>201</v>
      </c>
      <c r="E116" s="107" t="s">
        <v>420</v>
      </c>
    </row>
    <row r="117" spans="2:5" ht="18">
      <c r="B117" s="72">
        <v>579</v>
      </c>
      <c r="C117" t="s">
        <v>202</v>
      </c>
      <c r="D117" t="s">
        <v>203</v>
      </c>
      <c r="E117" s="107" t="s">
        <v>420</v>
      </c>
    </row>
    <row r="118" spans="2:5" ht="18">
      <c r="B118" s="72">
        <v>600</v>
      </c>
      <c r="C118" t="s">
        <v>204</v>
      </c>
      <c r="D118" t="s">
        <v>205</v>
      </c>
      <c r="E118" s="107" t="s">
        <v>416</v>
      </c>
    </row>
    <row r="119" spans="2:5" ht="18">
      <c r="B119" s="72">
        <v>609</v>
      </c>
      <c r="C119" t="s">
        <v>206</v>
      </c>
      <c r="D119" t="s">
        <v>207</v>
      </c>
      <c r="E119" s="107" t="s">
        <v>416</v>
      </c>
    </row>
    <row r="120" spans="2:5" ht="18">
      <c r="B120" s="72">
        <v>610</v>
      </c>
      <c r="C120" t="s">
        <v>208</v>
      </c>
      <c r="D120" t="s">
        <v>209</v>
      </c>
      <c r="E120" s="107" t="s">
        <v>416</v>
      </c>
    </row>
    <row r="121" spans="2:5" ht="18">
      <c r="B121" s="72">
        <v>611</v>
      </c>
      <c r="C121" s="100" t="s">
        <v>562</v>
      </c>
      <c r="E121" s="107" t="s">
        <v>416</v>
      </c>
    </row>
    <row r="122" spans="2:5" ht="18">
      <c r="B122" s="72">
        <v>619</v>
      </c>
      <c r="C122" t="s">
        <v>210</v>
      </c>
      <c r="D122" t="s">
        <v>211</v>
      </c>
      <c r="E122" s="107" t="s">
        <v>416</v>
      </c>
    </row>
    <row r="123" spans="2:5" ht="18">
      <c r="B123" s="72">
        <v>620</v>
      </c>
      <c r="C123" t="s">
        <v>212</v>
      </c>
      <c r="D123" t="s">
        <v>213</v>
      </c>
      <c r="E123" s="107" t="s">
        <v>416</v>
      </c>
    </row>
    <row r="124" spans="2:5" ht="18">
      <c r="B124" s="72">
        <v>621</v>
      </c>
      <c r="C124" s="100" t="s">
        <v>563</v>
      </c>
      <c r="E124" s="107" t="s">
        <v>416</v>
      </c>
    </row>
    <row r="125" spans="2:5" ht="18">
      <c r="B125" s="72">
        <v>629</v>
      </c>
      <c r="C125" t="s">
        <v>214</v>
      </c>
      <c r="D125" t="s">
        <v>215</v>
      </c>
      <c r="E125" s="107" t="s">
        <v>416</v>
      </c>
    </row>
    <row r="126" spans="2:5" ht="18">
      <c r="B126" s="72">
        <v>630</v>
      </c>
      <c r="C126" t="s">
        <v>216</v>
      </c>
      <c r="D126" t="s">
        <v>217</v>
      </c>
      <c r="E126" s="107" t="s">
        <v>416</v>
      </c>
    </row>
    <row r="127" spans="2:5" ht="18">
      <c r="B127" s="72">
        <v>631</v>
      </c>
      <c r="C127" s="100" t="s">
        <v>564</v>
      </c>
      <c r="E127" s="107" t="s">
        <v>416</v>
      </c>
    </row>
    <row r="128" spans="2:5" ht="18">
      <c r="B128" s="72">
        <v>639</v>
      </c>
      <c r="C128" t="s">
        <v>218</v>
      </c>
      <c r="D128" t="s">
        <v>219</v>
      </c>
      <c r="E128" s="107" t="s">
        <v>416</v>
      </c>
    </row>
    <row r="129" spans="2:5" ht="18">
      <c r="B129" s="72">
        <v>640</v>
      </c>
      <c r="C129" t="s">
        <v>220</v>
      </c>
      <c r="D129" t="s">
        <v>221</v>
      </c>
      <c r="E129" s="107" t="s">
        <v>416</v>
      </c>
    </row>
    <row r="130" spans="2:5" ht="18">
      <c r="B130" s="72">
        <v>641</v>
      </c>
      <c r="C130" s="100" t="s">
        <v>565</v>
      </c>
      <c r="E130" s="107" t="s">
        <v>416</v>
      </c>
    </row>
    <row r="131" spans="2:5" ht="18">
      <c r="B131" s="72">
        <v>649</v>
      </c>
      <c r="C131" t="s">
        <v>222</v>
      </c>
      <c r="D131" t="s">
        <v>223</v>
      </c>
      <c r="E131" s="107" t="s">
        <v>416</v>
      </c>
    </row>
    <row r="132" spans="2:5" ht="18">
      <c r="B132" s="72">
        <v>660</v>
      </c>
      <c r="C132" t="s">
        <v>224</v>
      </c>
      <c r="D132" t="s">
        <v>225</v>
      </c>
      <c r="E132" s="107" t="s">
        <v>416</v>
      </c>
    </row>
    <row r="133" spans="2:5" ht="18">
      <c r="B133" s="72">
        <v>661</v>
      </c>
      <c r="C133" s="100" t="s">
        <v>566</v>
      </c>
      <c r="E133" s="107" t="s">
        <v>416</v>
      </c>
    </row>
    <row r="134" spans="2:5" ht="18">
      <c r="B134" s="72">
        <v>669</v>
      </c>
      <c r="C134" t="s">
        <v>226</v>
      </c>
      <c r="D134" t="s">
        <v>227</v>
      </c>
      <c r="E134" s="107" t="s">
        <v>416</v>
      </c>
    </row>
    <row r="135" spans="2:5" ht="18">
      <c r="B135" s="72">
        <v>670</v>
      </c>
      <c r="C135" s="100" t="s">
        <v>544</v>
      </c>
      <c r="E135" s="107" t="s">
        <v>416</v>
      </c>
    </row>
    <row r="136" spans="2:5" ht="18">
      <c r="B136" s="72">
        <v>671</v>
      </c>
      <c r="C136" s="100" t="s">
        <v>567</v>
      </c>
      <c r="E136" s="107" t="s">
        <v>416</v>
      </c>
    </row>
    <row r="137" spans="2:5" ht="18">
      <c r="B137" s="72">
        <v>679</v>
      </c>
      <c r="C137" s="100" t="s">
        <v>568</v>
      </c>
      <c r="E137" s="107" t="s">
        <v>416</v>
      </c>
    </row>
    <row r="138" spans="2:5" ht="18">
      <c r="B138" s="72">
        <v>681</v>
      </c>
      <c r="C138" s="100" t="s">
        <v>569</v>
      </c>
      <c r="E138" s="107" t="s">
        <v>416</v>
      </c>
    </row>
    <row r="139" spans="2:5" ht="18">
      <c r="B139" s="72">
        <v>701</v>
      </c>
      <c r="C139" s="100" t="s">
        <v>570</v>
      </c>
      <c r="E139" s="107" t="s">
        <v>416</v>
      </c>
    </row>
    <row r="140" spans="2:5" ht="18">
      <c r="B140" s="72">
        <v>710</v>
      </c>
      <c r="C140" s="100" t="s">
        <v>545</v>
      </c>
      <c r="E140" s="107" t="s">
        <v>416</v>
      </c>
    </row>
    <row r="141" spans="2:5" ht="18">
      <c r="B141" s="72">
        <v>711</v>
      </c>
      <c r="C141" s="100" t="s">
        <v>571</v>
      </c>
      <c r="E141" s="107" t="s">
        <v>416</v>
      </c>
    </row>
    <row r="142" spans="2:5" ht="18">
      <c r="B142" s="72">
        <v>719</v>
      </c>
      <c r="C142" s="100" t="s">
        <v>572</v>
      </c>
      <c r="E142" s="107" t="s">
        <v>416</v>
      </c>
    </row>
    <row r="143" spans="2:5" ht="18">
      <c r="B143" s="72">
        <v>721</v>
      </c>
      <c r="C143" s="100" t="s">
        <v>573</v>
      </c>
      <c r="E143" s="107" t="s">
        <v>416</v>
      </c>
    </row>
    <row r="144" spans="2:5" ht="18">
      <c r="B144" s="72">
        <v>730</v>
      </c>
      <c r="C144" s="100" t="s">
        <v>546</v>
      </c>
      <c r="E144" s="107" t="s">
        <v>416</v>
      </c>
    </row>
    <row r="145" spans="2:5" ht="18">
      <c r="B145" s="72">
        <v>731</v>
      </c>
      <c r="C145" s="100" t="s">
        <v>574</v>
      </c>
      <c r="E145" s="107" t="s">
        <v>416</v>
      </c>
    </row>
    <row r="146" spans="2:5" ht="18">
      <c r="B146" s="72">
        <v>739</v>
      </c>
      <c r="C146" s="100" t="s">
        <v>575</v>
      </c>
      <c r="E146" s="107" t="s">
        <v>416</v>
      </c>
    </row>
    <row r="147" spans="2:5" ht="18">
      <c r="B147" s="72">
        <v>741</v>
      </c>
      <c r="C147" s="100" t="s">
        <v>576</v>
      </c>
      <c r="E147" s="107" t="s">
        <v>416</v>
      </c>
    </row>
    <row r="148" spans="2:5" ht="18">
      <c r="B148" s="189" t="s">
        <v>679</v>
      </c>
      <c r="C148" s="189" t="s">
        <v>680</v>
      </c>
      <c r="E148" s="107" t="s">
        <v>416</v>
      </c>
    </row>
    <row r="149" spans="2:5" ht="18">
      <c r="B149" s="189" t="s">
        <v>681</v>
      </c>
      <c r="C149" s="189" t="s">
        <v>682</v>
      </c>
      <c r="E149" s="107" t="s">
        <v>416</v>
      </c>
    </row>
    <row r="150" spans="2:5" ht="18">
      <c r="B150" s="189" t="s">
        <v>683</v>
      </c>
      <c r="C150" s="189" t="s">
        <v>684</v>
      </c>
      <c r="E150" s="107" t="s">
        <v>416</v>
      </c>
    </row>
    <row r="151" spans="2:5" ht="18">
      <c r="B151" s="189" t="s">
        <v>685</v>
      </c>
      <c r="C151" s="189" t="s">
        <v>686</v>
      </c>
      <c r="E151" s="107" t="s">
        <v>416</v>
      </c>
    </row>
    <row r="152" spans="2:5" ht="18">
      <c r="B152" s="189" t="s">
        <v>687</v>
      </c>
      <c r="C152" s="189" t="s">
        <v>688</v>
      </c>
      <c r="E152" s="107" t="s">
        <v>416</v>
      </c>
    </row>
    <row r="153" spans="2:5" ht="18">
      <c r="B153" s="72">
        <v>801</v>
      </c>
      <c r="C153" t="s">
        <v>228</v>
      </c>
      <c r="D153" t="s">
        <v>229</v>
      </c>
      <c r="E153" s="107" t="s">
        <v>415</v>
      </c>
    </row>
    <row r="154" spans="2:5" ht="18">
      <c r="B154" s="72">
        <v>802</v>
      </c>
      <c r="C154" t="s">
        <v>230</v>
      </c>
      <c r="D154" t="s">
        <v>231</v>
      </c>
      <c r="E154" s="107" t="s">
        <v>415</v>
      </c>
    </row>
    <row r="155" spans="2:5" ht="18">
      <c r="B155" s="72">
        <v>803</v>
      </c>
      <c r="C155" t="s">
        <v>232</v>
      </c>
      <c r="D155" t="s">
        <v>233</v>
      </c>
      <c r="E155" s="107" t="s">
        <v>414</v>
      </c>
    </row>
    <row r="156" spans="2:5" ht="18">
      <c r="B156" s="72">
        <v>804</v>
      </c>
      <c r="C156" t="s">
        <v>234</v>
      </c>
      <c r="D156" t="s">
        <v>235</v>
      </c>
      <c r="E156" s="107" t="s">
        <v>414</v>
      </c>
    </row>
    <row r="157" spans="2:5" ht="18">
      <c r="B157" s="72">
        <v>805</v>
      </c>
      <c r="C157" t="s">
        <v>236</v>
      </c>
      <c r="D157" t="s">
        <v>237</v>
      </c>
      <c r="E157" s="107" t="s">
        <v>414</v>
      </c>
    </row>
    <row r="158" spans="2:5" ht="18">
      <c r="B158" s="72">
        <v>806</v>
      </c>
      <c r="C158" t="s">
        <v>238</v>
      </c>
      <c r="D158" t="s">
        <v>239</v>
      </c>
      <c r="E158" s="107" t="s">
        <v>414</v>
      </c>
    </row>
    <row r="159" spans="2:5" ht="18">
      <c r="B159" s="72">
        <v>807</v>
      </c>
      <c r="C159" t="s">
        <v>240</v>
      </c>
      <c r="D159" t="s">
        <v>241</v>
      </c>
      <c r="E159" s="107" t="s">
        <v>414</v>
      </c>
    </row>
    <row r="160" spans="2:5" ht="18">
      <c r="B160" s="72">
        <v>808</v>
      </c>
      <c r="C160" t="s">
        <v>242</v>
      </c>
      <c r="D160" t="s">
        <v>243</v>
      </c>
      <c r="E160" s="107" t="s">
        <v>414</v>
      </c>
    </row>
    <row r="161" spans="2:5" ht="18">
      <c r="B161" s="72">
        <v>809</v>
      </c>
      <c r="C161" t="s">
        <v>244</v>
      </c>
      <c r="D161" t="s">
        <v>245</v>
      </c>
      <c r="E161" s="107" t="s">
        <v>414</v>
      </c>
    </row>
    <row r="162" spans="2:5" ht="18">
      <c r="B162" s="72">
        <v>810</v>
      </c>
      <c r="C162" t="s">
        <v>246</v>
      </c>
      <c r="D162" t="s">
        <v>247</v>
      </c>
      <c r="E162" s="107" t="s">
        <v>414</v>
      </c>
    </row>
    <row r="163" spans="2:5" ht="18">
      <c r="B163" s="72">
        <v>811</v>
      </c>
      <c r="C163" t="s">
        <v>248</v>
      </c>
      <c r="D163" t="s">
        <v>249</v>
      </c>
      <c r="E163" s="107" t="s">
        <v>414</v>
      </c>
    </row>
    <row r="164" spans="2:5" ht="18">
      <c r="B164" s="72">
        <v>812</v>
      </c>
      <c r="C164" t="s">
        <v>250</v>
      </c>
      <c r="D164" t="s">
        <v>251</v>
      </c>
      <c r="E164" s="107" t="s">
        <v>414</v>
      </c>
    </row>
    <row r="165" spans="2:5" ht="18">
      <c r="B165" s="72">
        <v>813</v>
      </c>
      <c r="C165" t="s">
        <v>577</v>
      </c>
      <c r="D165" t="s">
        <v>578</v>
      </c>
      <c r="E165" s="107" t="s">
        <v>414</v>
      </c>
    </row>
    <row r="166" spans="2:5" ht="18">
      <c r="B166" s="72">
        <v>814</v>
      </c>
      <c r="C166" t="s">
        <v>252</v>
      </c>
      <c r="D166" t="s">
        <v>253</v>
      </c>
      <c r="E166" s="107" t="s">
        <v>414</v>
      </c>
    </row>
    <row r="167" spans="2:5" ht="18">
      <c r="B167" s="72">
        <v>815</v>
      </c>
      <c r="C167" t="s">
        <v>254</v>
      </c>
      <c r="D167" t="s">
        <v>255</v>
      </c>
      <c r="E167" s="107" t="s">
        <v>414</v>
      </c>
    </row>
    <row r="168" spans="2:5" ht="18">
      <c r="B168" s="72">
        <v>816</v>
      </c>
      <c r="C168" t="s">
        <v>256</v>
      </c>
      <c r="D168" t="s">
        <v>257</v>
      </c>
      <c r="E168" s="107" t="s">
        <v>414</v>
      </c>
    </row>
    <row r="169" spans="2:5" ht="18">
      <c r="B169" s="72">
        <v>817</v>
      </c>
      <c r="C169" t="s">
        <v>258</v>
      </c>
      <c r="D169" t="s">
        <v>259</v>
      </c>
      <c r="E169" s="107" t="s">
        <v>414</v>
      </c>
    </row>
    <row r="170" spans="2:5" ht="18">
      <c r="B170" s="72">
        <v>818</v>
      </c>
      <c r="C170" t="s">
        <v>260</v>
      </c>
      <c r="D170" t="s">
        <v>261</v>
      </c>
      <c r="E170" s="107" t="s">
        <v>414</v>
      </c>
    </row>
    <row r="171" spans="2:5" ht="18">
      <c r="B171" s="72">
        <v>819</v>
      </c>
      <c r="C171" t="s">
        <v>262</v>
      </c>
      <c r="D171" t="s">
        <v>263</v>
      </c>
      <c r="E171" s="107" t="s">
        <v>414</v>
      </c>
    </row>
    <row r="172" spans="2:5" ht="18">
      <c r="B172" s="72">
        <v>820</v>
      </c>
      <c r="C172" t="s">
        <v>264</v>
      </c>
      <c r="D172" t="s">
        <v>265</v>
      </c>
      <c r="E172" s="107" t="s">
        <v>414</v>
      </c>
    </row>
    <row r="173" spans="2:5" ht="18">
      <c r="B173" s="72">
        <v>821</v>
      </c>
      <c r="C173" t="s">
        <v>266</v>
      </c>
      <c r="D173" t="s">
        <v>267</v>
      </c>
      <c r="E173" s="107" t="s">
        <v>414</v>
      </c>
    </row>
    <row r="174" spans="2:5" ht="18">
      <c r="B174" s="72">
        <v>822</v>
      </c>
      <c r="C174" t="s">
        <v>268</v>
      </c>
      <c r="D174" t="s">
        <v>269</v>
      </c>
      <c r="E174" s="107" t="s">
        <v>414</v>
      </c>
    </row>
    <row r="175" spans="2:5" ht="18">
      <c r="B175" s="72">
        <v>823</v>
      </c>
      <c r="C175" t="s">
        <v>270</v>
      </c>
      <c r="D175" t="s">
        <v>271</v>
      </c>
      <c r="E175" s="107" t="s">
        <v>414</v>
      </c>
    </row>
    <row r="176" spans="2:5" ht="18">
      <c r="B176" s="72">
        <v>824</v>
      </c>
      <c r="C176" t="s">
        <v>587</v>
      </c>
      <c r="D176" t="s">
        <v>272</v>
      </c>
      <c r="E176" s="107" t="s">
        <v>414</v>
      </c>
    </row>
    <row r="177" spans="2:5" ht="18">
      <c r="B177" s="72">
        <v>825</v>
      </c>
      <c r="C177" t="s">
        <v>588</v>
      </c>
      <c r="D177" t="s">
        <v>579</v>
      </c>
      <c r="E177" s="107" t="s">
        <v>414</v>
      </c>
    </row>
    <row r="178" spans="2:5" ht="18">
      <c r="B178" s="72">
        <v>826</v>
      </c>
      <c r="C178" s="54" t="s">
        <v>589</v>
      </c>
      <c r="D178" t="s">
        <v>273</v>
      </c>
      <c r="E178" s="107" t="s">
        <v>414</v>
      </c>
    </row>
    <row r="179" spans="2:5" ht="18">
      <c r="B179" s="72">
        <v>827</v>
      </c>
      <c r="C179" s="54" t="s">
        <v>590</v>
      </c>
      <c r="D179" t="s">
        <v>274</v>
      </c>
      <c r="E179" s="107" t="s">
        <v>414</v>
      </c>
    </row>
    <row r="180" spans="2:5" ht="18">
      <c r="B180" s="72">
        <v>828</v>
      </c>
      <c r="C180" s="54" t="s">
        <v>591</v>
      </c>
      <c r="D180" t="s">
        <v>580</v>
      </c>
      <c r="E180" s="107" t="s">
        <v>414</v>
      </c>
    </row>
    <row r="181" spans="2:5" ht="18">
      <c r="B181" s="72">
        <v>829</v>
      </c>
      <c r="C181" s="54" t="s">
        <v>592</v>
      </c>
      <c r="D181" t="s">
        <v>275</v>
      </c>
      <c r="E181" s="107" t="s">
        <v>414</v>
      </c>
    </row>
    <row r="182" spans="2:5" ht="18">
      <c r="B182" s="72">
        <v>830</v>
      </c>
      <c r="C182" s="54" t="s">
        <v>276</v>
      </c>
      <c r="D182" t="s">
        <v>277</v>
      </c>
      <c r="E182" s="107" t="s">
        <v>415</v>
      </c>
    </row>
    <row r="183" spans="2:5" ht="18">
      <c r="B183" s="72">
        <v>831</v>
      </c>
      <c r="C183" s="54" t="s">
        <v>278</v>
      </c>
      <c r="D183" t="s">
        <v>279</v>
      </c>
      <c r="E183" s="107" t="s">
        <v>415</v>
      </c>
    </row>
    <row r="184" spans="2:5" ht="18">
      <c r="B184" s="72">
        <v>832</v>
      </c>
      <c r="C184" s="54" t="s">
        <v>593</v>
      </c>
      <c r="D184" t="s">
        <v>280</v>
      </c>
      <c r="E184" s="107" t="s">
        <v>414</v>
      </c>
    </row>
    <row r="185" spans="2:5" ht="18">
      <c r="B185" s="72">
        <v>833</v>
      </c>
      <c r="C185" s="54" t="s">
        <v>594</v>
      </c>
      <c r="D185" t="s">
        <v>281</v>
      </c>
      <c r="E185" s="107" t="s">
        <v>414</v>
      </c>
    </row>
    <row r="186" spans="2:5" ht="18">
      <c r="B186" s="72">
        <v>834</v>
      </c>
      <c r="C186" s="54" t="s">
        <v>282</v>
      </c>
      <c r="D186" t="s">
        <v>283</v>
      </c>
      <c r="E186" s="107" t="s">
        <v>414</v>
      </c>
    </row>
    <row r="187" spans="2:5" ht="18">
      <c r="B187" s="72">
        <v>835</v>
      </c>
      <c r="C187" s="54" t="s">
        <v>595</v>
      </c>
      <c r="D187" t="s">
        <v>284</v>
      </c>
      <c r="E187" s="107" t="s">
        <v>414</v>
      </c>
    </row>
    <row r="188" spans="2:5" ht="18">
      <c r="B188" s="72">
        <v>836</v>
      </c>
      <c r="C188" t="s">
        <v>596</v>
      </c>
      <c r="D188" t="s">
        <v>285</v>
      </c>
      <c r="E188" s="107" t="s">
        <v>414</v>
      </c>
    </row>
    <row r="189" spans="2:5" ht="18">
      <c r="B189" s="72">
        <v>837</v>
      </c>
      <c r="C189" s="141" t="s">
        <v>635</v>
      </c>
      <c r="D189" t="s">
        <v>286</v>
      </c>
      <c r="E189" s="107" t="s">
        <v>414</v>
      </c>
    </row>
    <row r="190" spans="2:5" ht="18">
      <c r="B190" s="72">
        <v>838</v>
      </c>
      <c r="C190" s="141" t="s">
        <v>634</v>
      </c>
      <c r="D190" t="s">
        <v>287</v>
      </c>
      <c r="E190" s="107" t="s">
        <v>415</v>
      </c>
    </row>
    <row r="191" spans="2:5" ht="18">
      <c r="B191" s="72">
        <v>839</v>
      </c>
      <c r="C191" s="141" t="s">
        <v>638</v>
      </c>
      <c r="D191" t="s">
        <v>288</v>
      </c>
      <c r="E191" s="107" t="s">
        <v>414</v>
      </c>
    </row>
    <row r="192" spans="2:5" ht="18">
      <c r="B192" s="72">
        <v>840</v>
      </c>
      <c r="C192" s="141" t="s">
        <v>639</v>
      </c>
      <c r="D192" t="s">
        <v>289</v>
      </c>
      <c r="E192" s="107" t="s">
        <v>414</v>
      </c>
    </row>
    <row r="193" spans="2:5" ht="18">
      <c r="B193" s="72">
        <v>841</v>
      </c>
      <c r="C193" s="141" t="s">
        <v>636</v>
      </c>
      <c r="D193" t="s">
        <v>290</v>
      </c>
      <c r="E193" s="107" t="s">
        <v>414</v>
      </c>
    </row>
    <row r="194" spans="2:5" ht="18">
      <c r="B194" s="72">
        <v>842</v>
      </c>
      <c r="C194" s="141" t="s">
        <v>637</v>
      </c>
      <c r="D194" t="s">
        <v>291</v>
      </c>
      <c r="E194" s="107" t="s">
        <v>414</v>
      </c>
    </row>
    <row r="195" spans="2:5" ht="18">
      <c r="B195" s="72">
        <v>843</v>
      </c>
      <c r="C195" s="141" t="s">
        <v>632</v>
      </c>
      <c r="D195" t="s">
        <v>292</v>
      </c>
      <c r="E195" s="107" t="s">
        <v>414</v>
      </c>
    </row>
    <row r="196" spans="2:5" ht="18">
      <c r="B196" s="72">
        <v>844</v>
      </c>
      <c r="C196" s="141" t="s">
        <v>633</v>
      </c>
      <c r="D196" t="s">
        <v>293</v>
      </c>
      <c r="E196" s="107" t="s">
        <v>414</v>
      </c>
    </row>
    <row r="197" spans="2:5" ht="18">
      <c r="B197" s="72">
        <v>845</v>
      </c>
      <c r="C197" s="141" t="s">
        <v>640</v>
      </c>
      <c r="D197" t="s">
        <v>294</v>
      </c>
      <c r="E197" s="107" t="s">
        <v>415</v>
      </c>
    </row>
    <row r="198" spans="2:5" ht="18">
      <c r="B198" s="72">
        <v>846</v>
      </c>
      <c r="C198" s="141" t="s">
        <v>641</v>
      </c>
      <c r="D198" t="s">
        <v>295</v>
      </c>
      <c r="E198" s="107" t="s">
        <v>414</v>
      </c>
    </row>
    <row r="199" spans="2:5" ht="18">
      <c r="B199" s="72">
        <v>847</v>
      </c>
      <c r="C199" s="141" t="s">
        <v>642</v>
      </c>
      <c r="D199" t="s">
        <v>296</v>
      </c>
      <c r="E199" s="107" t="s">
        <v>414</v>
      </c>
    </row>
    <row r="200" spans="2:5" ht="18">
      <c r="B200" s="72">
        <v>848</v>
      </c>
      <c r="C200" t="s">
        <v>297</v>
      </c>
      <c r="D200" t="s">
        <v>298</v>
      </c>
      <c r="E200" s="107" t="s">
        <v>414</v>
      </c>
    </row>
    <row r="201" spans="2:5" ht="18">
      <c r="B201" s="72">
        <v>849</v>
      </c>
      <c r="C201" t="s">
        <v>299</v>
      </c>
      <c r="D201" t="s">
        <v>300</v>
      </c>
      <c r="E201" s="107" t="s">
        <v>414</v>
      </c>
    </row>
    <row r="202" spans="2:5" ht="18">
      <c r="B202" s="72">
        <v>850</v>
      </c>
      <c r="C202" t="s">
        <v>301</v>
      </c>
      <c r="D202" t="s">
        <v>302</v>
      </c>
      <c r="E202" s="107" t="s">
        <v>414</v>
      </c>
    </row>
    <row r="203" spans="2:5" ht="18">
      <c r="B203" s="72">
        <v>851</v>
      </c>
      <c r="C203" t="s">
        <v>303</v>
      </c>
      <c r="D203" t="s">
        <v>304</v>
      </c>
      <c r="E203" s="107" t="s">
        <v>414</v>
      </c>
    </row>
    <row r="204" spans="2:5" ht="18">
      <c r="B204" s="72">
        <v>852</v>
      </c>
      <c r="C204" t="s">
        <v>305</v>
      </c>
      <c r="D204" t="s">
        <v>306</v>
      </c>
      <c r="E204" s="107" t="s">
        <v>414</v>
      </c>
    </row>
    <row r="205" spans="2:5" ht="18">
      <c r="B205" s="72">
        <v>853</v>
      </c>
      <c r="C205" t="s">
        <v>307</v>
      </c>
      <c r="D205" t="s">
        <v>308</v>
      </c>
      <c r="E205" s="107" t="s">
        <v>414</v>
      </c>
    </row>
    <row r="206" spans="2:5" ht="18">
      <c r="B206" s="72">
        <v>854</v>
      </c>
      <c r="C206" t="s">
        <v>309</v>
      </c>
      <c r="D206" t="s">
        <v>310</v>
      </c>
      <c r="E206" s="107" t="s">
        <v>414</v>
      </c>
    </row>
    <row r="207" spans="2:5" ht="18">
      <c r="B207" s="72">
        <v>855</v>
      </c>
      <c r="C207" t="s">
        <v>311</v>
      </c>
      <c r="D207" t="s">
        <v>312</v>
      </c>
      <c r="E207" s="107" t="s">
        <v>414</v>
      </c>
    </row>
    <row r="208" spans="2:5" ht="18">
      <c r="B208" s="72">
        <v>856</v>
      </c>
      <c r="C208" t="s">
        <v>313</v>
      </c>
      <c r="D208" t="s">
        <v>314</v>
      </c>
      <c r="E208" s="107" t="s">
        <v>414</v>
      </c>
    </row>
    <row r="209" spans="2:5" ht="18">
      <c r="B209" s="72">
        <v>857</v>
      </c>
      <c r="C209" t="s">
        <v>315</v>
      </c>
      <c r="D209" t="s">
        <v>316</v>
      </c>
      <c r="E209" s="107" t="s">
        <v>414</v>
      </c>
    </row>
    <row r="210" spans="2:5" ht="18">
      <c r="B210" s="72">
        <v>858</v>
      </c>
      <c r="C210" t="s">
        <v>317</v>
      </c>
      <c r="D210" t="s">
        <v>318</v>
      </c>
      <c r="E210" s="107" t="s">
        <v>414</v>
      </c>
    </row>
    <row r="211" spans="2:5" ht="18">
      <c r="B211" s="72">
        <v>859</v>
      </c>
      <c r="C211" t="s">
        <v>319</v>
      </c>
      <c r="D211" t="s">
        <v>320</v>
      </c>
      <c r="E211" s="107" t="s">
        <v>414</v>
      </c>
    </row>
    <row r="212" spans="2:5" ht="18">
      <c r="B212" s="72">
        <v>860</v>
      </c>
      <c r="C212" t="s">
        <v>321</v>
      </c>
      <c r="D212" t="s">
        <v>322</v>
      </c>
      <c r="E212" s="107" t="s">
        <v>414</v>
      </c>
    </row>
    <row r="213" spans="2:5" ht="18">
      <c r="B213" s="72">
        <v>861</v>
      </c>
      <c r="C213" t="s">
        <v>323</v>
      </c>
      <c r="D213" t="s">
        <v>324</v>
      </c>
      <c r="E213" s="107" t="s">
        <v>414</v>
      </c>
    </row>
    <row r="214" spans="2:5" ht="18">
      <c r="B214" s="72">
        <v>862</v>
      </c>
      <c r="C214" t="s">
        <v>325</v>
      </c>
      <c r="D214" t="s">
        <v>326</v>
      </c>
      <c r="E214" s="107" t="s">
        <v>414</v>
      </c>
    </row>
    <row r="215" spans="2:5" ht="18">
      <c r="B215" s="72">
        <v>863</v>
      </c>
      <c r="C215" t="s">
        <v>327</v>
      </c>
      <c r="D215" t="s">
        <v>328</v>
      </c>
      <c r="E215" s="107" t="s">
        <v>414</v>
      </c>
    </row>
    <row r="216" spans="2:5" ht="18">
      <c r="B216" s="72">
        <v>864</v>
      </c>
      <c r="C216" t="s">
        <v>329</v>
      </c>
      <c r="D216" t="s">
        <v>330</v>
      </c>
      <c r="E216" s="107" t="s">
        <v>414</v>
      </c>
    </row>
    <row r="217" spans="2:5" ht="18">
      <c r="B217" s="72">
        <v>865</v>
      </c>
      <c r="C217" t="s">
        <v>331</v>
      </c>
      <c r="D217" t="s">
        <v>332</v>
      </c>
      <c r="E217" s="107" t="s">
        <v>414</v>
      </c>
    </row>
    <row r="218" spans="2:5" ht="18">
      <c r="B218" s="72">
        <v>866</v>
      </c>
      <c r="C218" t="s">
        <v>333</v>
      </c>
      <c r="D218" t="s">
        <v>334</v>
      </c>
      <c r="E218" s="107" t="s">
        <v>414</v>
      </c>
    </row>
    <row r="219" spans="2:5" ht="18">
      <c r="B219" s="72">
        <v>867</v>
      </c>
      <c r="C219" t="s">
        <v>335</v>
      </c>
      <c r="D219" t="s">
        <v>336</v>
      </c>
      <c r="E219" s="107" t="s">
        <v>414</v>
      </c>
    </row>
    <row r="220" spans="2:5" ht="18">
      <c r="B220" s="72">
        <v>868</v>
      </c>
      <c r="C220" t="s">
        <v>337</v>
      </c>
      <c r="D220" t="s">
        <v>338</v>
      </c>
      <c r="E220" s="107" t="s">
        <v>414</v>
      </c>
    </row>
    <row r="221" spans="2:5" ht="18">
      <c r="B221" s="72">
        <v>869</v>
      </c>
      <c r="C221" t="s">
        <v>339</v>
      </c>
      <c r="D221" t="s">
        <v>340</v>
      </c>
      <c r="E221" s="107" t="s">
        <v>414</v>
      </c>
    </row>
    <row r="222" spans="2:5" ht="18">
      <c r="B222" s="72">
        <v>870</v>
      </c>
      <c r="C222" t="s">
        <v>341</v>
      </c>
      <c r="D222" t="s">
        <v>342</v>
      </c>
      <c r="E222" s="107" t="s">
        <v>414</v>
      </c>
    </row>
    <row r="223" spans="2:5" ht="18">
      <c r="B223" s="72">
        <v>871</v>
      </c>
      <c r="C223" t="s">
        <v>343</v>
      </c>
      <c r="D223" t="s">
        <v>344</v>
      </c>
      <c r="E223" s="107" t="s">
        <v>414</v>
      </c>
    </row>
    <row r="224" spans="2:5" ht="18">
      <c r="B224" s="72">
        <v>872</v>
      </c>
      <c r="C224" t="s">
        <v>345</v>
      </c>
      <c r="D224" t="s">
        <v>346</v>
      </c>
      <c r="E224" s="107" t="s">
        <v>414</v>
      </c>
    </row>
    <row r="225" spans="2:5" ht="18">
      <c r="B225" s="72">
        <v>873</v>
      </c>
      <c r="C225" t="s">
        <v>347</v>
      </c>
      <c r="D225" t="s">
        <v>348</v>
      </c>
      <c r="E225" s="107" t="s">
        <v>414</v>
      </c>
    </row>
    <row r="226" spans="2:5" ht="18">
      <c r="B226" s="72">
        <v>874</v>
      </c>
      <c r="C226" t="s">
        <v>349</v>
      </c>
      <c r="D226" t="s">
        <v>350</v>
      </c>
      <c r="E226" s="107" t="s">
        <v>414</v>
      </c>
    </row>
    <row r="227" spans="2:5" ht="18">
      <c r="B227" s="72">
        <v>875</v>
      </c>
      <c r="C227" t="s">
        <v>351</v>
      </c>
      <c r="D227" t="s">
        <v>352</v>
      </c>
      <c r="E227" s="107" t="s">
        <v>414</v>
      </c>
    </row>
    <row r="228" spans="2:5" ht="18">
      <c r="B228" s="72">
        <v>876</v>
      </c>
      <c r="C228" t="s">
        <v>353</v>
      </c>
      <c r="D228" t="s">
        <v>354</v>
      </c>
      <c r="E228" s="107" t="s">
        <v>414</v>
      </c>
    </row>
    <row r="229" spans="2:5" ht="18">
      <c r="B229" s="72">
        <v>877</v>
      </c>
      <c r="C229" t="s">
        <v>355</v>
      </c>
      <c r="D229" t="s">
        <v>356</v>
      </c>
      <c r="E229" s="107" t="s">
        <v>414</v>
      </c>
    </row>
    <row r="230" spans="2:5" ht="18">
      <c r="B230" s="72">
        <v>878</v>
      </c>
      <c r="C230" t="s">
        <v>357</v>
      </c>
      <c r="D230" t="s">
        <v>358</v>
      </c>
      <c r="E230" s="107" t="s">
        <v>414</v>
      </c>
    </row>
    <row r="231" spans="2:5" ht="18">
      <c r="B231" s="72">
        <v>879</v>
      </c>
      <c r="C231" s="141" t="s">
        <v>643</v>
      </c>
      <c r="D231" t="s">
        <v>359</v>
      </c>
      <c r="E231" s="107" t="s">
        <v>416</v>
      </c>
    </row>
    <row r="232" spans="2:5" ht="18">
      <c r="B232" s="72">
        <v>880</v>
      </c>
      <c r="C232" s="141" t="s">
        <v>644</v>
      </c>
      <c r="D232" t="s">
        <v>360</v>
      </c>
      <c r="E232" s="107" t="s">
        <v>416</v>
      </c>
    </row>
    <row r="233" spans="2:5" ht="18">
      <c r="B233" s="72">
        <v>881</v>
      </c>
      <c r="C233" s="141" t="s">
        <v>645</v>
      </c>
      <c r="D233" t="s">
        <v>361</v>
      </c>
      <c r="E233" s="107" t="s">
        <v>416</v>
      </c>
    </row>
    <row r="234" spans="2:5" ht="18">
      <c r="B234" s="72">
        <v>882</v>
      </c>
      <c r="C234" s="141" t="s">
        <v>646</v>
      </c>
      <c r="D234" t="s">
        <v>362</v>
      </c>
      <c r="E234" s="107" t="s">
        <v>415</v>
      </c>
    </row>
    <row r="235" spans="2:5" ht="18">
      <c r="B235" s="72">
        <v>883</v>
      </c>
      <c r="C235" s="141" t="s">
        <v>647</v>
      </c>
      <c r="D235" t="s">
        <v>363</v>
      </c>
      <c r="E235" s="107" t="s">
        <v>415</v>
      </c>
    </row>
    <row r="236" spans="2:5" ht="18">
      <c r="B236" s="72">
        <v>884</v>
      </c>
      <c r="C236" s="141" t="s">
        <v>648</v>
      </c>
      <c r="D236" t="s">
        <v>364</v>
      </c>
      <c r="E236" s="107" t="s">
        <v>416</v>
      </c>
    </row>
    <row r="237" spans="2:5" ht="18">
      <c r="B237" s="72">
        <v>885</v>
      </c>
      <c r="C237" s="141" t="s">
        <v>649</v>
      </c>
      <c r="D237" t="s">
        <v>365</v>
      </c>
      <c r="E237" s="107" t="s">
        <v>416</v>
      </c>
    </row>
    <row r="238" spans="2:5" ht="18">
      <c r="B238" s="72">
        <v>886</v>
      </c>
      <c r="C238" s="141" t="s">
        <v>650</v>
      </c>
      <c r="D238" t="s">
        <v>366</v>
      </c>
      <c r="E238" s="107" t="s">
        <v>597</v>
      </c>
    </row>
    <row r="239" spans="2:5" ht="18">
      <c r="B239" s="72">
        <v>887</v>
      </c>
      <c r="C239" s="141" t="s">
        <v>651</v>
      </c>
      <c r="D239" t="s">
        <v>367</v>
      </c>
      <c r="E239" s="107" t="s">
        <v>416</v>
      </c>
    </row>
    <row r="240" spans="2:5" ht="18">
      <c r="B240" s="72">
        <v>888</v>
      </c>
      <c r="C240" t="s">
        <v>368</v>
      </c>
      <c r="D240" t="s">
        <v>369</v>
      </c>
      <c r="E240" s="107" t="s">
        <v>414</v>
      </c>
    </row>
    <row r="241" spans="2:5" ht="18">
      <c r="B241" s="72">
        <v>889</v>
      </c>
      <c r="C241" t="s">
        <v>370</v>
      </c>
      <c r="D241" t="s">
        <v>371</v>
      </c>
      <c r="E241" s="107" t="s">
        <v>414</v>
      </c>
    </row>
    <row r="242" spans="2:5" ht="18">
      <c r="B242" s="72">
        <v>890</v>
      </c>
      <c r="C242" t="s">
        <v>372</v>
      </c>
      <c r="D242" t="s">
        <v>373</v>
      </c>
      <c r="E242" s="107" t="s">
        <v>414</v>
      </c>
    </row>
    <row r="243" spans="2:5" ht="18">
      <c r="B243" s="72">
        <v>891</v>
      </c>
      <c r="C243" t="s">
        <v>374</v>
      </c>
      <c r="D243" t="s">
        <v>375</v>
      </c>
      <c r="E243" s="107" t="s">
        <v>414</v>
      </c>
    </row>
    <row r="244" spans="2:5" ht="18">
      <c r="B244" s="72">
        <v>892</v>
      </c>
      <c r="C244" t="s">
        <v>376</v>
      </c>
      <c r="D244" t="s">
        <v>377</v>
      </c>
      <c r="E244" s="107" t="s">
        <v>414</v>
      </c>
    </row>
    <row r="245" spans="2:5" ht="18">
      <c r="B245" s="72">
        <v>893</v>
      </c>
      <c r="C245" t="s">
        <v>378</v>
      </c>
      <c r="D245" t="s">
        <v>379</v>
      </c>
      <c r="E245" s="107" t="s">
        <v>414</v>
      </c>
    </row>
    <row r="246" spans="2:5" ht="18">
      <c r="B246" s="72">
        <v>894</v>
      </c>
      <c r="C246" t="s">
        <v>380</v>
      </c>
      <c r="D246" t="s">
        <v>381</v>
      </c>
      <c r="E246" s="107" t="s">
        <v>414</v>
      </c>
    </row>
    <row r="247" spans="2:5" ht="18">
      <c r="B247" s="72">
        <v>895</v>
      </c>
      <c r="C247" t="s">
        <v>382</v>
      </c>
      <c r="D247" t="s">
        <v>383</v>
      </c>
      <c r="E247" s="107" t="s">
        <v>414</v>
      </c>
    </row>
    <row r="248" spans="2:5" ht="18">
      <c r="B248" s="72">
        <v>896</v>
      </c>
      <c r="C248" t="s">
        <v>384</v>
      </c>
      <c r="D248" t="s">
        <v>385</v>
      </c>
      <c r="E248" s="107" t="s">
        <v>414</v>
      </c>
    </row>
    <row r="249" spans="2:5" ht="18">
      <c r="B249" s="72">
        <v>897</v>
      </c>
      <c r="C249" t="s">
        <v>386</v>
      </c>
      <c r="D249" t="s">
        <v>387</v>
      </c>
      <c r="E249" s="107" t="s">
        <v>414</v>
      </c>
    </row>
    <row r="250" spans="2:5" ht="18">
      <c r="B250" s="72">
        <v>898</v>
      </c>
      <c r="C250" t="s">
        <v>388</v>
      </c>
      <c r="D250" t="s">
        <v>389</v>
      </c>
      <c r="E250" s="107" t="s">
        <v>414</v>
      </c>
    </row>
    <row r="251" spans="2:5" ht="18">
      <c r="B251" s="72">
        <v>899</v>
      </c>
      <c r="C251" t="s">
        <v>390</v>
      </c>
      <c r="D251" t="s">
        <v>391</v>
      </c>
      <c r="E251" s="107" t="s">
        <v>414</v>
      </c>
    </row>
    <row r="252" spans="2:5" ht="18">
      <c r="B252" s="72">
        <v>910</v>
      </c>
      <c r="C252" t="s">
        <v>392</v>
      </c>
      <c r="D252" t="s">
        <v>393</v>
      </c>
      <c r="E252" s="107" t="s">
        <v>414</v>
      </c>
    </row>
    <row r="253" spans="2:5" ht="18">
      <c r="B253" s="72">
        <v>911</v>
      </c>
      <c r="C253" t="s">
        <v>394</v>
      </c>
      <c r="D253" t="s">
        <v>395</v>
      </c>
      <c r="E253" s="107" t="s">
        <v>414</v>
      </c>
    </row>
    <row r="254" spans="2:5" ht="18">
      <c r="B254" s="72">
        <v>912</v>
      </c>
      <c r="C254" t="s">
        <v>396</v>
      </c>
      <c r="D254" t="s">
        <v>397</v>
      </c>
      <c r="E254" s="107" t="s">
        <v>414</v>
      </c>
    </row>
    <row r="255" spans="2:5" ht="18">
      <c r="B255" s="72">
        <v>913</v>
      </c>
      <c r="C255" t="s">
        <v>398</v>
      </c>
      <c r="D255" t="s">
        <v>399</v>
      </c>
      <c r="E255" s="107" t="s">
        <v>414</v>
      </c>
    </row>
    <row r="256" spans="2:5" ht="18">
      <c r="B256" s="72">
        <v>914</v>
      </c>
      <c r="C256" t="s">
        <v>400</v>
      </c>
      <c r="D256" t="s">
        <v>401</v>
      </c>
      <c r="E256" s="107" t="s">
        <v>414</v>
      </c>
    </row>
    <row r="257" spans="2:5" ht="18">
      <c r="B257" s="72">
        <v>915</v>
      </c>
      <c r="C257" t="s">
        <v>402</v>
      </c>
      <c r="D257" t="s">
        <v>403</v>
      </c>
      <c r="E257" s="107" t="s">
        <v>414</v>
      </c>
    </row>
    <row r="258" spans="2:5" ht="18">
      <c r="B258" s="72">
        <v>916</v>
      </c>
      <c r="C258" t="s">
        <v>404</v>
      </c>
      <c r="D258" t="s">
        <v>405</v>
      </c>
      <c r="E258" s="107" t="s">
        <v>414</v>
      </c>
    </row>
    <row r="259" spans="2:5" ht="18">
      <c r="B259" s="72">
        <v>917</v>
      </c>
      <c r="C259" t="s">
        <v>406</v>
      </c>
      <c r="D259" t="s">
        <v>407</v>
      </c>
      <c r="E259" s="107" t="s">
        <v>414</v>
      </c>
    </row>
    <row r="260" spans="2:5" ht="18">
      <c r="B260" s="72">
        <v>918</v>
      </c>
      <c r="C260" t="s">
        <v>408</v>
      </c>
      <c r="D260" t="s">
        <v>409</v>
      </c>
      <c r="E260" s="107" t="s">
        <v>414</v>
      </c>
    </row>
    <row r="261" spans="2:5" ht="18">
      <c r="B261" s="72">
        <v>919</v>
      </c>
      <c r="C261" t="s">
        <v>410</v>
      </c>
      <c r="D261" t="s">
        <v>411</v>
      </c>
      <c r="E261" s="107" t="s">
        <v>414</v>
      </c>
    </row>
    <row r="262" spans="2:5" ht="18">
      <c r="B262" s="72">
        <v>920</v>
      </c>
      <c r="C262" t="s">
        <v>412</v>
      </c>
      <c r="D262" t="s">
        <v>413</v>
      </c>
      <c r="E262" s="107" t="s">
        <v>414</v>
      </c>
    </row>
    <row r="263" spans="2:5" ht="18">
      <c r="B263" s="189" t="s">
        <v>689</v>
      </c>
      <c r="C263" s="189" t="s">
        <v>690</v>
      </c>
      <c r="E263" s="107" t="s">
        <v>414</v>
      </c>
    </row>
    <row r="264" spans="2:5" ht="18">
      <c r="B264" s="189" t="s">
        <v>691</v>
      </c>
      <c r="C264" s="189" t="s">
        <v>692</v>
      </c>
      <c r="E264" s="107" t="s">
        <v>414</v>
      </c>
    </row>
    <row r="265" spans="2:5" ht="18">
      <c r="B265">
        <v>951</v>
      </c>
      <c r="C265" t="s">
        <v>600</v>
      </c>
      <c r="D265" t="s">
        <v>606</v>
      </c>
      <c r="E265" s="107" t="s">
        <v>416</v>
      </c>
    </row>
    <row r="266" spans="2:5" ht="18">
      <c r="B266">
        <v>952</v>
      </c>
      <c r="C266" t="s">
        <v>601</v>
      </c>
      <c r="D266" t="s">
        <v>607</v>
      </c>
      <c r="E266" s="107" t="s">
        <v>416</v>
      </c>
    </row>
    <row r="267" spans="2:5" ht="18">
      <c r="B267">
        <v>953</v>
      </c>
      <c r="C267" t="s">
        <v>602</v>
      </c>
      <c r="D267" t="s">
        <v>608</v>
      </c>
      <c r="E267" s="107" t="s">
        <v>414</v>
      </c>
    </row>
    <row r="268" spans="2:5" ht="18">
      <c r="B268">
        <v>954</v>
      </c>
      <c r="C268" t="s">
        <v>603</v>
      </c>
      <c r="D268" t="s">
        <v>609</v>
      </c>
      <c r="E268" s="107" t="s">
        <v>414</v>
      </c>
    </row>
    <row r="269" spans="2:5" ht="18">
      <c r="B269">
        <v>955</v>
      </c>
      <c r="C269" t="s">
        <v>604</v>
      </c>
      <c r="D269" t="s">
        <v>610</v>
      </c>
      <c r="E269" s="107" t="s">
        <v>416</v>
      </c>
    </row>
    <row r="270" spans="2:5" ht="18">
      <c r="B270">
        <v>956</v>
      </c>
      <c r="C270" t="s">
        <v>605</v>
      </c>
      <c r="D270" t="s">
        <v>611</v>
      </c>
      <c r="E270" s="107" t="s">
        <v>416</v>
      </c>
    </row>
    <row r="271" spans="2:5" ht="15">
      <c r="B271" s="189" t="s">
        <v>693</v>
      </c>
      <c r="C271" s="189" t="s">
        <v>694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Requisition</vt:lpstr>
      <vt:lpstr>Instructions</vt:lpstr>
      <vt:lpstr>Data</vt:lpstr>
      <vt:lpstr>Requisition!Print_Area</vt:lpstr>
    </vt:vector>
  </TitlesOfParts>
  <Company>Payline Productions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Lucky Boyd</dc:creator>
  <cp:lastModifiedBy>dboyd</cp:lastModifiedBy>
  <cp:lastPrinted>2019-11-20T20:10:54Z</cp:lastPrinted>
  <dcterms:created xsi:type="dcterms:W3CDTF">2001-04-17T19:32:59Z</dcterms:created>
  <dcterms:modified xsi:type="dcterms:W3CDTF">2022-03-31T14:31:07Z</dcterms:modified>
</cp:coreProperties>
</file>