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P:\Forms\Numbered Forms\100\"/>
    </mc:Choice>
  </mc:AlternateContent>
  <xr:revisionPtr revIDLastSave="0" documentId="13_ncr:1_{5C251BC1-E1D6-44EA-BEB7-C8C3B4929DF8}" xr6:coauthVersionLast="34" xr6:coauthVersionMax="34" xr10:uidLastSave="{00000000-0000-0000-0000-000000000000}"/>
  <bookViews>
    <workbookView xWindow="240" yWindow="705" windowWidth="8475" windowHeight="6150" xr2:uid="{00000000-000D-0000-FFFF-FFFF00000000}"/>
  </bookViews>
  <sheets>
    <sheet name="199" sheetId="1" r:id="rId1"/>
    <sheet name="Data" sheetId="3" r:id="rId2"/>
  </sheets>
  <definedNames>
    <definedName name="_xlnm.Print_Area" localSheetId="0">'199'!$B$2:$P$47</definedName>
  </definedNames>
  <calcPr calcId="179021"/>
</workbook>
</file>

<file path=xl/calcChain.xml><?xml version="1.0" encoding="utf-8"?>
<calcChain xmlns="http://schemas.openxmlformats.org/spreadsheetml/2006/main">
  <c r="T15" i="1" l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V28" i="1" s="1"/>
  <c r="T29" i="1"/>
  <c r="T30" i="1"/>
  <c r="V30" i="1" s="1"/>
  <c r="T31" i="1"/>
  <c r="T32" i="1"/>
  <c r="V32" i="1" s="1"/>
  <c r="T14" i="1"/>
  <c r="V21" i="1"/>
  <c r="V23" i="1"/>
  <c r="V24" i="1"/>
  <c r="V29" i="1"/>
  <c r="V31" i="1"/>
  <c r="V15" i="1"/>
  <c r="V16" i="1"/>
  <c r="V17" i="1"/>
  <c r="V18" i="1"/>
  <c r="V19" i="1"/>
  <c r="V20" i="1"/>
  <c r="X18" i="1" l="1"/>
  <c r="W19" i="1"/>
  <c r="X20" i="1"/>
  <c r="U21" i="1"/>
  <c r="X24" i="1"/>
  <c r="X28" i="1"/>
  <c r="U29" i="1"/>
  <c r="X30" i="1"/>
  <c r="X15" i="1"/>
  <c r="X16" i="1"/>
  <c r="M47" i="1"/>
  <c r="U16" i="1"/>
  <c r="U28" i="1"/>
  <c r="W23" i="1"/>
  <c r="W24" i="1"/>
  <c r="W29" i="1"/>
  <c r="U22" i="1" l="1"/>
  <c r="V22" i="1"/>
  <c r="W27" i="1"/>
  <c r="V27" i="1"/>
  <c r="X26" i="1"/>
  <c r="V26" i="1"/>
  <c r="X25" i="1"/>
  <c r="V25" i="1"/>
  <c r="X14" i="1"/>
  <c r="V14" i="1"/>
  <c r="U19" i="1"/>
  <c r="W21" i="1"/>
  <c r="U27" i="1"/>
  <c r="W20" i="1"/>
  <c r="U24" i="1"/>
  <c r="W22" i="1"/>
  <c r="U20" i="1"/>
  <c r="X22" i="1"/>
  <c r="U32" i="1"/>
  <c r="W18" i="1"/>
  <c r="W26" i="1"/>
  <c r="U18" i="1"/>
  <c r="U26" i="1"/>
  <c r="X27" i="1"/>
  <c r="W15" i="1"/>
  <c r="X17" i="1"/>
  <c r="U17" i="1"/>
  <c r="U25" i="1"/>
  <c r="U14" i="1"/>
  <c r="W14" i="1"/>
  <c r="W31" i="1"/>
  <c r="W17" i="1"/>
  <c r="X19" i="1"/>
  <c r="W30" i="1"/>
  <c r="W28" i="1"/>
  <c r="X21" i="1"/>
  <c r="X29" i="1"/>
  <c r="U15" i="1"/>
  <c r="U23" i="1"/>
  <c r="W25" i="1"/>
  <c r="W16" i="1"/>
  <c r="W32" i="1"/>
  <c r="U31" i="1"/>
  <c r="X31" i="1"/>
  <c r="U30" i="1"/>
  <c r="X23" i="1"/>
  <c r="X38" i="1" l="1"/>
  <c r="W38" i="1" s="1"/>
  <c r="V38" i="1" l="1"/>
  <c r="U38" i="1"/>
</calcChain>
</file>

<file path=xl/sharedStrings.xml><?xml version="1.0" encoding="utf-8"?>
<sst xmlns="http://schemas.openxmlformats.org/spreadsheetml/2006/main" count="714" uniqueCount="531">
  <si>
    <t>Grant</t>
  </si>
  <si>
    <t>GL Acct #</t>
  </si>
  <si>
    <t>Loc #</t>
  </si>
  <si>
    <t>Amount</t>
  </si>
  <si>
    <t>Total</t>
  </si>
  <si>
    <t>TOTAL</t>
  </si>
  <si>
    <t xml:space="preserve">Date of Request: </t>
  </si>
  <si>
    <t>Invoice Date:</t>
  </si>
  <si>
    <t xml:space="preserve">Issue Check To: </t>
  </si>
  <si>
    <t xml:space="preserve">Check Needed By: </t>
  </si>
  <si>
    <t>Invoice #:</t>
  </si>
  <si>
    <t>Memo:</t>
  </si>
  <si>
    <t>Percent</t>
  </si>
  <si>
    <t>Accounting Codes</t>
  </si>
  <si>
    <t>Signature</t>
  </si>
  <si>
    <t>Date</t>
  </si>
  <si>
    <t>Community Services of Northeast Texas, Inc.</t>
  </si>
  <si>
    <t>Linden, Texas 75563</t>
  </si>
  <si>
    <t xml:space="preserve">Notes: </t>
  </si>
  <si>
    <r>
      <t xml:space="preserve">304 E.Houston </t>
    </r>
    <r>
      <rPr>
        <sz val="8"/>
        <rFont val="Arial"/>
        <family val="2"/>
      </rPr>
      <t>●</t>
    </r>
    <r>
      <rPr>
        <sz val="10"/>
        <rFont val="Arial"/>
        <family val="2"/>
      </rPr>
      <t xml:space="preserve"> P.O. Box 427</t>
    </r>
  </si>
  <si>
    <t>FORM</t>
  </si>
  <si>
    <t>Revised</t>
  </si>
  <si>
    <t>Executive Director</t>
  </si>
  <si>
    <t>Division / Department</t>
  </si>
  <si>
    <t>Finance Department</t>
  </si>
  <si>
    <t>Approved for all programs</t>
  </si>
  <si>
    <t>Check Request Form</t>
  </si>
  <si>
    <t>Loc</t>
  </si>
  <si>
    <t>Location</t>
  </si>
  <si>
    <t>Code</t>
  </si>
  <si>
    <t>200 W Houston Office</t>
  </si>
  <si>
    <t>200OFF</t>
  </si>
  <si>
    <t>HS</t>
  </si>
  <si>
    <t>200 W Houston Building and Grounds</t>
  </si>
  <si>
    <t>200BDG</t>
  </si>
  <si>
    <t>129 W Houston Office</t>
  </si>
  <si>
    <t>129OFF</t>
  </si>
  <si>
    <t>AL</t>
  </si>
  <si>
    <t>129 W Houston Building and Grounds</t>
  </si>
  <si>
    <t>129BDG</t>
  </si>
  <si>
    <t>Linden Admin Office</t>
  </si>
  <si>
    <t>ADMOFF</t>
  </si>
  <si>
    <t>Linden Admin Building and Grounds</t>
  </si>
  <si>
    <t>ADNBDG</t>
  </si>
  <si>
    <t>Naples Head Start Office</t>
  </si>
  <si>
    <t>NPLOFF</t>
  </si>
  <si>
    <t>Naples Head Start Classroom A</t>
  </si>
  <si>
    <t>NPLCLA</t>
  </si>
  <si>
    <t>Naples Head Start Family Service Section</t>
  </si>
  <si>
    <t>NPLFSW</t>
  </si>
  <si>
    <t>Naples Head Start Building and Grounds</t>
  </si>
  <si>
    <t>NPLBDG</t>
  </si>
  <si>
    <t>Daingerfield - Lone Star Head Start Office</t>
  </si>
  <si>
    <t>DLSOFF</t>
  </si>
  <si>
    <t>Daingerfield - Lone Star Head Start Classroom A</t>
  </si>
  <si>
    <t>DLSCLA</t>
  </si>
  <si>
    <t>Daingerfield - Lone Star Head Start Family Service Section</t>
  </si>
  <si>
    <t>DLSFSW</t>
  </si>
  <si>
    <t>Daingerfield - Lone Star Head Start Building and Grounds</t>
  </si>
  <si>
    <t>DLSBDG</t>
  </si>
  <si>
    <t>Texarkana Head Start Office</t>
  </si>
  <si>
    <t>TXKOFF</t>
  </si>
  <si>
    <t>Texarkana Head Start Classroom A</t>
  </si>
  <si>
    <t>TXKCLA</t>
  </si>
  <si>
    <t>Texarkana Head Start Classroom C</t>
  </si>
  <si>
    <t>TXKCLC</t>
  </si>
  <si>
    <t>Texarkana Head Start Classroom D</t>
  </si>
  <si>
    <t>TXKCLD</t>
  </si>
  <si>
    <t>Texarkana Head Start Classroom E</t>
  </si>
  <si>
    <t>TXKCLE</t>
  </si>
  <si>
    <t>Texarkana Head Start Classroom F</t>
  </si>
  <si>
    <t>TXKCLF</t>
  </si>
  <si>
    <t>Texarkana Head Start Classroom G</t>
  </si>
  <si>
    <t>TXKCLG</t>
  </si>
  <si>
    <t>Texarkana Head Start Classroom H</t>
  </si>
  <si>
    <t>TXKCLH</t>
  </si>
  <si>
    <t>Head Start Family Service Section</t>
  </si>
  <si>
    <t>TXKFSW</t>
  </si>
  <si>
    <t>Head Start Building and Grounds</t>
  </si>
  <si>
    <t>TXKBDG</t>
  </si>
  <si>
    <t>Hughes Springs Head Start Office</t>
  </si>
  <si>
    <t>HSPOFF</t>
  </si>
  <si>
    <t>Hughes Springs Head Start Classroom A</t>
  </si>
  <si>
    <t>HSPCLA</t>
  </si>
  <si>
    <t>Hughes Springs Head Start Classroom B</t>
  </si>
  <si>
    <t>HSPCLB</t>
  </si>
  <si>
    <t>Hughes Springs Head Start Classroom C</t>
  </si>
  <si>
    <t>HSPCLC</t>
  </si>
  <si>
    <t>Hughes Springs Head Start Family Service Section</t>
  </si>
  <si>
    <t>HSPFSW</t>
  </si>
  <si>
    <t>Hughes Springs Head Start Building and Grounds</t>
  </si>
  <si>
    <t>HSPBDG</t>
  </si>
  <si>
    <t>DeKalb Head Start Office</t>
  </si>
  <si>
    <t>DKBOFF</t>
  </si>
  <si>
    <t>DeKalb Head Start Classroom A</t>
  </si>
  <si>
    <t>DKBCLA</t>
  </si>
  <si>
    <t>DeKalb Head Start Family Service Section</t>
  </si>
  <si>
    <t>DKBFSW</t>
  </si>
  <si>
    <t>DeKalb Head Start Building and Grounds</t>
  </si>
  <si>
    <t>DKBBDG</t>
  </si>
  <si>
    <t>ATLOFF</t>
  </si>
  <si>
    <t>ATLCLA</t>
  </si>
  <si>
    <t>ATLCLB</t>
  </si>
  <si>
    <t>ATLCLC</t>
  </si>
  <si>
    <t>ATLFSW</t>
  </si>
  <si>
    <t>ATLBDG</t>
  </si>
  <si>
    <t>Pittsburg Head Start Office</t>
  </si>
  <si>
    <t>PITOFF</t>
  </si>
  <si>
    <t>Pittsburg Head Start Classroom A</t>
  </si>
  <si>
    <t>PITCLA</t>
  </si>
  <si>
    <t>Pittsburg Head Start Classroom B</t>
  </si>
  <si>
    <t>PITCLB</t>
  </si>
  <si>
    <t>Pittsburg Head Start Classroom C</t>
  </si>
  <si>
    <t>PITCLC</t>
  </si>
  <si>
    <t>Pittsburg Head Start Classroom D</t>
  </si>
  <si>
    <t>PITCLD</t>
  </si>
  <si>
    <t>Pittsburg Head Start Family Service Section</t>
  </si>
  <si>
    <t>PITFSW</t>
  </si>
  <si>
    <t>Pittsburg Head Start Building and Grounds</t>
  </si>
  <si>
    <t>PITBDG</t>
  </si>
  <si>
    <t>Linden Head Start Office</t>
  </si>
  <si>
    <t>LNDOFF</t>
  </si>
  <si>
    <t>Linden Head Start Classroom A</t>
  </si>
  <si>
    <t>LNDCLA</t>
  </si>
  <si>
    <t>Linden Head Start Classroom B</t>
  </si>
  <si>
    <t>LNDCLB</t>
  </si>
  <si>
    <t>Linden Head Start Family Service Section</t>
  </si>
  <si>
    <t>LNDFSW</t>
  </si>
  <si>
    <t>Linden Head Start Building and Grounds</t>
  </si>
  <si>
    <t>LNDBDG</t>
  </si>
  <si>
    <t>New Boston Head Start Office</t>
  </si>
  <si>
    <t>NBSOFF</t>
  </si>
  <si>
    <t>New Boston Head Start Classroom A</t>
  </si>
  <si>
    <t>NBSCLA</t>
  </si>
  <si>
    <t>New Boston Head Start Classroom B</t>
  </si>
  <si>
    <t>NBSCLB</t>
  </si>
  <si>
    <t>New Boston Head Start Family Service Section</t>
  </si>
  <si>
    <t>NBSFSW</t>
  </si>
  <si>
    <t>New Boston Head Start Building and Grounds</t>
  </si>
  <si>
    <t>NBSBDG</t>
  </si>
  <si>
    <t>Bloomburg Head Start Office</t>
  </si>
  <si>
    <t>BLMOFF</t>
  </si>
  <si>
    <t>Bloomburg Head Start Classroom A</t>
  </si>
  <si>
    <t>BLMCLA</t>
  </si>
  <si>
    <t>Bloomburg Head Start Family Service Section</t>
  </si>
  <si>
    <t>BLMFSW</t>
  </si>
  <si>
    <t>Bloomburg Head Start Building and Grounds</t>
  </si>
  <si>
    <t>BLMBDG</t>
  </si>
  <si>
    <t>Queen City Head Start Office</t>
  </si>
  <si>
    <t>QCYOFF</t>
  </si>
  <si>
    <t>Queen City Head Start Classroom A</t>
  </si>
  <si>
    <t>QCYCLA</t>
  </si>
  <si>
    <t>Queen City Head Start Family Service Section</t>
  </si>
  <si>
    <t>QCYFSW</t>
  </si>
  <si>
    <t>Queen City Head Start Building and Grounds</t>
  </si>
  <si>
    <t>QCYBDG</t>
  </si>
  <si>
    <t>Jefferson Senior Citizen Center Office</t>
  </si>
  <si>
    <t>JFSOFF</t>
  </si>
  <si>
    <t>SN</t>
  </si>
  <si>
    <t>Jefferson Senior Citizen Center Site-wide Delivery of Service</t>
  </si>
  <si>
    <t>JFSSRV</t>
  </si>
  <si>
    <t>Jefferson Senior Citizen Center Kitchen</t>
  </si>
  <si>
    <t>JFSKIT</t>
  </si>
  <si>
    <t>Jefferson Senior Citizen Center Building and Grounds</t>
  </si>
  <si>
    <t>JFSBDG</t>
  </si>
  <si>
    <t>Linden Nutrition Program Office</t>
  </si>
  <si>
    <t>LNPOFF</t>
  </si>
  <si>
    <t>Linden Nutrition Program Site-wide Delivery of Service</t>
  </si>
  <si>
    <t>LNPSRV</t>
  </si>
  <si>
    <t>Linden Nutrition Program Building and Grounds</t>
  </si>
  <si>
    <t>LNPBDG</t>
  </si>
  <si>
    <t>Carthage Senior Citizen Center Office</t>
  </si>
  <si>
    <t>CTHOFF</t>
  </si>
  <si>
    <t>Carthage Senior Citizen Center Site-wide Delivery of Service</t>
  </si>
  <si>
    <t>CTHSRV</t>
  </si>
  <si>
    <t>Carthage Senior Citizen Center Kitchen</t>
  </si>
  <si>
    <t>CTHKIT</t>
  </si>
  <si>
    <t>Carthage Senior Center Building and Grounds</t>
  </si>
  <si>
    <t>CTHBDG</t>
  </si>
  <si>
    <t>Hallsville Senior Citizen Center Office</t>
  </si>
  <si>
    <t>HLSOFF</t>
  </si>
  <si>
    <t>Hallsville Senior Citizen Center Site-wide Delivery of Service</t>
  </si>
  <si>
    <t>HLSSRV</t>
  </si>
  <si>
    <t>Hallsville Senior Center Building and Grounds</t>
  </si>
  <si>
    <t>HLSBDG</t>
  </si>
  <si>
    <t>Marshall Senior Citizen Center Office</t>
  </si>
  <si>
    <t>MRSOFF</t>
  </si>
  <si>
    <t>Marshall Senior Citizen Center Site-wide Delivery of Service</t>
  </si>
  <si>
    <t>MRSSRV</t>
  </si>
  <si>
    <t>Marshall Senior Center Building and Grounds</t>
  </si>
  <si>
    <t>MRSBDG</t>
  </si>
  <si>
    <t>Newsome Senior Citizen Center Office</t>
  </si>
  <si>
    <t>NSMOFF</t>
  </si>
  <si>
    <t>Newsome Senior Citizen Center Site-wide Delivery of Service</t>
  </si>
  <si>
    <t>NSMSRV</t>
  </si>
  <si>
    <t>Newsome Senior Center Building and Grounds</t>
  </si>
  <si>
    <t>NSMBDG</t>
  </si>
  <si>
    <t>Pittsburg Senior Center Office</t>
  </si>
  <si>
    <t>PSCOFF</t>
  </si>
  <si>
    <t>Pittsburg Senior Citizen Center Site-wide Delivery of Service</t>
  </si>
  <si>
    <t>PSCSRV</t>
  </si>
  <si>
    <t>Pittsburg Senior Citizen Center Kitchen</t>
  </si>
  <si>
    <t>PSCKIT</t>
  </si>
  <si>
    <t>Pittsburg Senior Center Building and Grounds</t>
  </si>
  <si>
    <t>PSCBDG</t>
  </si>
  <si>
    <t>Waskom Senior Center Office</t>
  </si>
  <si>
    <t>WSKOFF</t>
  </si>
  <si>
    <t>Waskom Senior Citizen Center Site-wide Delivery of Service</t>
  </si>
  <si>
    <t>WSKSRV</t>
  </si>
  <si>
    <t>Waskom Senior Center Building and Grounds</t>
  </si>
  <si>
    <t>WSKBDG</t>
  </si>
  <si>
    <t>Atlanta Outreach Center Office</t>
  </si>
  <si>
    <t>ATOOFF</t>
  </si>
  <si>
    <t>CS</t>
  </si>
  <si>
    <t>Atlanta Outreach Center Building and Grounds</t>
  </si>
  <si>
    <t>ATOBDG</t>
  </si>
  <si>
    <t>Linden Outreach Center Office</t>
  </si>
  <si>
    <t>LNOOFF</t>
  </si>
  <si>
    <t>Linden Outreach Center Building and Grounds</t>
  </si>
  <si>
    <t>LNOBDG</t>
  </si>
  <si>
    <t>Jefferson Outreach Center Office</t>
  </si>
  <si>
    <t>JFOOFF</t>
  </si>
  <si>
    <t>Jefferson Outreach Center Building and Grounds</t>
  </si>
  <si>
    <t>JFOBDG</t>
  </si>
  <si>
    <t>Daingerfield Outreach Center Office</t>
  </si>
  <si>
    <t>DNOOFF</t>
  </si>
  <si>
    <t>Daingerfield Outreach Center Building and Grounds</t>
  </si>
  <si>
    <t>DNOBDG</t>
  </si>
  <si>
    <t>Pittsburg Outreach Center Office</t>
  </si>
  <si>
    <t>PTOOFF</t>
  </si>
  <si>
    <t>Pittsburg Outreach Center Building and Grounds</t>
  </si>
  <si>
    <t>PTOBDG</t>
  </si>
  <si>
    <t>New Boston Outreach Center Office</t>
  </si>
  <si>
    <t>NBOOFF</t>
  </si>
  <si>
    <t>New Boston Outreach Center Building and Grounds</t>
  </si>
  <si>
    <t>NBOBDG</t>
  </si>
  <si>
    <t>Texarkana Outreach Center Office</t>
  </si>
  <si>
    <t>TKOOFF</t>
  </si>
  <si>
    <t>Texarkana Outreach Center Building and Grounds</t>
  </si>
  <si>
    <t>TKOBDG</t>
  </si>
  <si>
    <t>Old Seniors Inc Payments</t>
  </si>
  <si>
    <t>SRSINC</t>
  </si>
  <si>
    <t>Old Seniors Inc Bldg Expenses</t>
  </si>
  <si>
    <t>SRSBDG</t>
  </si>
  <si>
    <t>Vehicle Number 1 - 2480 - Linden Admin</t>
  </si>
  <si>
    <t>VEH001</t>
  </si>
  <si>
    <t>Vehicle Number 2 - 3392 Linden Admin</t>
  </si>
  <si>
    <t>VEH002</t>
  </si>
  <si>
    <t>Vehicle Number 3 - 5670 Atlanta Academy</t>
  </si>
  <si>
    <t>VEH003</t>
  </si>
  <si>
    <t>Vehicle Number 4</t>
  </si>
  <si>
    <t>VEH004</t>
  </si>
  <si>
    <t>Vehicle Number 5</t>
  </si>
  <si>
    <t>VEH005</t>
  </si>
  <si>
    <t>Vehicle Number 6</t>
  </si>
  <si>
    <t>VEH006</t>
  </si>
  <si>
    <t>Vehicle Number 7</t>
  </si>
  <si>
    <t>VEH007</t>
  </si>
  <si>
    <t>Vehicle Number 8</t>
  </si>
  <si>
    <t>VEH008</t>
  </si>
  <si>
    <t>Vehicle Number 9</t>
  </si>
  <si>
    <t>VEH009</t>
  </si>
  <si>
    <t>Vehicle Number 10</t>
  </si>
  <si>
    <t>VEH010</t>
  </si>
  <si>
    <t>Vehicle Number 11</t>
  </si>
  <si>
    <t>VEH011</t>
  </si>
  <si>
    <t>Vehicle Number 12</t>
  </si>
  <si>
    <t>VEH012</t>
  </si>
  <si>
    <t>Vehicle Number 14</t>
  </si>
  <si>
    <t>VEH014</t>
  </si>
  <si>
    <t>Vehicle Number 15</t>
  </si>
  <si>
    <t>VEH015</t>
  </si>
  <si>
    <t>Vehicle Number 16</t>
  </si>
  <si>
    <t>VEH016</t>
  </si>
  <si>
    <t>Vehicle Number 17</t>
  </si>
  <si>
    <t>VEH017</t>
  </si>
  <si>
    <t>Vehicle Number 18</t>
  </si>
  <si>
    <t>VEH018</t>
  </si>
  <si>
    <t>Vehicle Number 19</t>
  </si>
  <si>
    <t>VEH019</t>
  </si>
  <si>
    <t>Vehicle Number 20</t>
  </si>
  <si>
    <t>VEH020</t>
  </si>
  <si>
    <t>Vehicle Number 21</t>
  </si>
  <si>
    <t>VEH021</t>
  </si>
  <si>
    <t>Vehicle Number 22</t>
  </si>
  <si>
    <t>VEH022</t>
  </si>
  <si>
    <t>Vehicle Number 23</t>
  </si>
  <si>
    <t>VEH023</t>
  </si>
  <si>
    <t>VEH024</t>
  </si>
  <si>
    <t>TXKV026</t>
  </si>
  <si>
    <t>TXKV027</t>
  </si>
  <si>
    <t>VEH029</t>
  </si>
  <si>
    <t>Vehicle Number 30 - 6182 - Linden Admin</t>
  </si>
  <si>
    <t>VEH030</t>
  </si>
  <si>
    <t>Vehicle Number 31 - 9627 - Linden Admin</t>
  </si>
  <si>
    <t>VEH031</t>
  </si>
  <si>
    <t>VEH032</t>
  </si>
  <si>
    <t>VEH033</t>
  </si>
  <si>
    <t>Vehicle Number 34 - not in service</t>
  </si>
  <si>
    <t>VEH034</t>
  </si>
  <si>
    <t>TXKV035</t>
  </si>
  <si>
    <t>VEH036</t>
  </si>
  <si>
    <t>Vehicle Number 37</t>
  </si>
  <si>
    <t>VEH037</t>
  </si>
  <si>
    <t>Vehicle Number 38</t>
  </si>
  <si>
    <t>VEH038</t>
  </si>
  <si>
    <t>Vehicle Number 39</t>
  </si>
  <si>
    <t>VEH039</t>
  </si>
  <si>
    <t>Vehicle Number 40</t>
  </si>
  <si>
    <t>VEH040</t>
  </si>
  <si>
    <t>Vehicle Number 41</t>
  </si>
  <si>
    <t>VEH041</t>
  </si>
  <si>
    <t>Vehicle Number 42</t>
  </si>
  <si>
    <t>VEH042</t>
  </si>
  <si>
    <t>Vehicle Number 43</t>
  </si>
  <si>
    <t>VEH043</t>
  </si>
  <si>
    <t>Vehicle Number 44</t>
  </si>
  <si>
    <t>VEH044</t>
  </si>
  <si>
    <t>Vehicle Number 45</t>
  </si>
  <si>
    <t>VEH045</t>
  </si>
  <si>
    <t>Vehicle Number 46</t>
  </si>
  <si>
    <t>VEH046</t>
  </si>
  <si>
    <t>Vehicle Number 47</t>
  </si>
  <si>
    <t>VEH047</t>
  </si>
  <si>
    <t>Vehicle Number 48</t>
  </si>
  <si>
    <t>VEH048</t>
  </si>
  <si>
    <t>Vehicle Number 49</t>
  </si>
  <si>
    <t>VEH049</t>
  </si>
  <si>
    <t>Vehicle Number 50</t>
  </si>
  <si>
    <t>VEH050</t>
  </si>
  <si>
    <t>Vehicle Number 51</t>
  </si>
  <si>
    <t>VEH051</t>
  </si>
  <si>
    <t>Vehicle Number 52</t>
  </si>
  <si>
    <t>VEH052</t>
  </si>
  <si>
    <t>Vehicle Number 53</t>
  </si>
  <si>
    <t>VEH053</t>
  </si>
  <si>
    <t>Vehicle Number 54</t>
  </si>
  <si>
    <t>VEH054</t>
  </si>
  <si>
    <t>Vehicle Number 55</t>
  </si>
  <si>
    <t>VEH055</t>
  </si>
  <si>
    <t>Vehicle Number 56</t>
  </si>
  <si>
    <t>VEH056</t>
  </si>
  <si>
    <t>Vehicle Number 57</t>
  </si>
  <si>
    <t>VEH057</t>
  </si>
  <si>
    <t>Vehicle Number 58</t>
  </si>
  <si>
    <t>VEH058</t>
  </si>
  <si>
    <t>Vehicle Number 59</t>
  </si>
  <si>
    <t>VEH059</t>
  </si>
  <si>
    <t>Vehicle Number 60</t>
  </si>
  <si>
    <t>VEH060</t>
  </si>
  <si>
    <t>Vehicle Number 61</t>
  </si>
  <si>
    <t>VEH061</t>
  </si>
  <si>
    <t>Vehicle Number 62</t>
  </si>
  <si>
    <t>VEH062</t>
  </si>
  <si>
    <t>Vehicle Number 63</t>
  </si>
  <si>
    <t>VEH063</t>
  </si>
  <si>
    <t>Vehicle Number 64</t>
  </si>
  <si>
    <t>VEH064</t>
  </si>
  <si>
    <t>Vehicle Number 65</t>
  </si>
  <si>
    <t>VEH065</t>
  </si>
  <si>
    <t>Vehicle Number 66</t>
  </si>
  <si>
    <t>VEH066</t>
  </si>
  <si>
    <t>Vehicle Number 67</t>
  </si>
  <si>
    <t>VEH067</t>
  </si>
  <si>
    <t>Vehicle Number 68</t>
  </si>
  <si>
    <t>VEH068</t>
  </si>
  <si>
    <t>Vehicle Number 69</t>
  </si>
  <si>
    <t>VEH069</t>
  </si>
  <si>
    <t>Vehicle Number 70</t>
  </si>
  <si>
    <t>VEH070</t>
  </si>
  <si>
    <t>Vehicle Number 71</t>
  </si>
  <si>
    <t>VEH071</t>
  </si>
  <si>
    <t>Vehicle Number 72</t>
  </si>
  <si>
    <t>VEH072</t>
  </si>
  <si>
    <t>Vehicle Number 73</t>
  </si>
  <si>
    <t>VEH073</t>
  </si>
  <si>
    <t>Vehicle Number 74</t>
  </si>
  <si>
    <t>VEH074</t>
  </si>
  <si>
    <t>Vehicle Number 75</t>
  </si>
  <si>
    <t>VEH075</t>
  </si>
  <si>
    <t>Vehicle Number 76</t>
  </si>
  <si>
    <t>VEH076</t>
  </si>
  <si>
    <t>Vehicle Number 77</t>
  </si>
  <si>
    <t>VEH077</t>
  </si>
  <si>
    <t>Vehicle Number 78</t>
  </si>
  <si>
    <t>VEH078</t>
  </si>
  <si>
    <t>Vehicle Number 79</t>
  </si>
  <si>
    <t>VEH079</t>
  </si>
  <si>
    <t>Vehicle Number 80</t>
  </si>
  <si>
    <t>VEH080</t>
  </si>
  <si>
    <t>Vehicle Number 81</t>
  </si>
  <si>
    <t>VEH081</t>
  </si>
  <si>
    <t>Vehicle Number 82</t>
  </si>
  <si>
    <t>VEH082</t>
  </si>
  <si>
    <t>Vehicle Number 83</t>
  </si>
  <si>
    <t>VEH083</t>
  </si>
  <si>
    <t>Vehicle Number 84</t>
  </si>
  <si>
    <t>VEH084</t>
  </si>
  <si>
    <t>Vehicle Number 85</t>
  </si>
  <si>
    <t>VEH085</t>
  </si>
  <si>
    <t>VEH086</t>
  </si>
  <si>
    <t>VEH087</t>
  </si>
  <si>
    <t>Vehicle Number 88</t>
  </si>
  <si>
    <t>VEH088</t>
  </si>
  <si>
    <t>Vehicle Number 89</t>
  </si>
  <si>
    <t>VEH089</t>
  </si>
  <si>
    <t>Vehicle Number 90</t>
  </si>
  <si>
    <t>VEH090</t>
  </si>
  <si>
    <t>Vehicle Number 91</t>
  </si>
  <si>
    <t>VEH091</t>
  </si>
  <si>
    <t>Vehicle Number 92</t>
  </si>
  <si>
    <t>VEH092</t>
  </si>
  <si>
    <t>Vehicle Number 93</t>
  </si>
  <si>
    <t>VEH093</t>
  </si>
  <si>
    <t>Vehicle Number 94</t>
  </si>
  <si>
    <t>VEH094</t>
  </si>
  <si>
    <t>Vehicle Number 95</t>
  </si>
  <si>
    <t>VEH095</t>
  </si>
  <si>
    <t>Vehicle Number 96</t>
  </si>
  <si>
    <t>VEH096</t>
  </si>
  <si>
    <t>Vehicle Number 97</t>
  </si>
  <si>
    <t>VEH097</t>
  </si>
  <si>
    <t>Vehicle Number 98</t>
  </si>
  <si>
    <t>VEH098</t>
  </si>
  <si>
    <t>Vehicle Number 99</t>
  </si>
  <si>
    <t>VEH099</t>
  </si>
  <si>
    <t>Head Start Kitchen - Naples</t>
  </si>
  <si>
    <t>NPLKIT</t>
  </si>
  <si>
    <t>Head Start Kitchen - Daingerfield / Lone Star</t>
  </si>
  <si>
    <t>DLSKIT</t>
  </si>
  <si>
    <t>Head Start Kitchen - Texarkana</t>
  </si>
  <si>
    <t>TXKKIT</t>
  </si>
  <si>
    <t>Head Start Kitchen - Hughes Springs</t>
  </si>
  <si>
    <t>HSPKIT</t>
  </si>
  <si>
    <t>Head Start Kitchen - DeKalb</t>
  </si>
  <si>
    <t>DKBKIT</t>
  </si>
  <si>
    <t>Head Start Kitchen - Atlanta</t>
  </si>
  <si>
    <t>ATLKIT</t>
  </si>
  <si>
    <t>Head Start Kitchen - Pittsburg</t>
  </si>
  <si>
    <t>PITKIT</t>
  </si>
  <si>
    <t>Head Start Kitchen - Linden</t>
  </si>
  <si>
    <t>LNDKIT</t>
  </si>
  <si>
    <t>Head Start Kitchen - New Boston</t>
  </si>
  <si>
    <t>NBSKIT</t>
  </si>
  <si>
    <t>Head Start Kitchen - Bloomburg</t>
  </si>
  <si>
    <t>BLMKIT</t>
  </si>
  <si>
    <t>Head Start Kitchen - Queen City</t>
  </si>
  <si>
    <t>QCYKIT</t>
  </si>
  <si>
    <t>RESTRICTED AREA</t>
  </si>
  <si>
    <t>Head Start Management Building - Office</t>
  </si>
  <si>
    <t>124OFF</t>
  </si>
  <si>
    <t>Head Start Management Building - Family Service</t>
  </si>
  <si>
    <t>124FSW</t>
  </si>
  <si>
    <t>Head Start Management Building - Building and Grounds</t>
  </si>
  <si>
    <t>124BDG</t>
  </si>
  <si>
    <t>Maintenance Building - Office</t>
  </si>
  <si>
    <t>127OFF</t>
  </si>
  <si>
    <t>Maintenance Building - Building and Grounds</t>
  </si>
  <si>
    <t>127BDG</t>
  </si>
  <si>
    <t>Mount Pleasant Outreach Office</t>
  </si>
  <si>
    <t>Paris Outreach Office</t>
  </si>
  <si>
    <t>Sulphur Springs Outreach Office</t>
  </si>
  <si>
    <t>Linden Community Building - Office</t>
  </si>
  <si>
    <t>LCBOFF</t>
  </si>
  <si>
    <t>LCBBDG</t>
  </si>
  <si>
    <t>Prg/Adm</t>
  </si>
  <si>
    <t>Head Start</t>
  </si>
  <si>
    <t>Customer</t>
  </si>
  <si>
    <t>110OFF</t>
  </si>
  <si>
    <t>110BDG</t>
  </si>
  <si>
    <t>Vet Services Now</t>
  </si>
  <si>
    <t>East Texas Enrichment Center Office</t>
  </si>
  <si>
    <t>East Texas Enrichment Center Building and Grounds</t>
  </si>
  <si>
    <t>Linden Community Building - Building and Groungs</t>
  </si>
  <si>
    <t>Atlanta Primary Office</t>
  </si>
  <si>
    <t>Atlanta Primary Classroom A</t>
  </si>
  <si>
    <t>Atlanta Primary Classroom B</t>
  </si>
  <si>
    <t>Atlanta Primary Classroom C</t>
  </si>
  <si>
    <t>Atlanta Primary Family Service Section</t>
  </si>
  <si>
    <t>Atlanta Primary Building and Grounds</t>
  </si>
  <si>
    <t>Lancer Legacy Ranch Office</t>
  </si>
  <si>
    <t>LLROFF</t>
  </si>
  <si>
    <t>Lancer Legacy Ranch Bldg &amp; Grounds</t>
  </si>
  <si>
    <t>LLRBDG</t>
  </si>
  <si>
    <t>County - Wide Services to Cass County</t>
  </si>
  <si>
    <t>County - Wide Services to Marion County</t>
  </si>
  <si>
    <t>County - Wide Services to Morris County</t>
  </si>
  <si>
    <t>County - Wide Services to Camp County</t>
  </si>
  <si>
    <t>County - Wide Services to Bowie County</t>
  </si>
  <si>
    <t>County - Wide Services to Titus County</t>
  </si>
  <si>
    <t>Mount Pleasant Outreach Building and Grounds</t>
  </si>
  <si>
    <t>County - Wide Services to Franklin County</t>
  </si>
  <si>
    <t>County - Wide Services to Red River County</t>
  </si>
  <si>
    <t>County- Wide Services to Lamar County</t>
  </si>
  <si>
    <t>Paris Outreach Building and Grounds</t>
  </si>
  <si>
    <t>County - Wide Services to Delta County</t>
  </si>
  <si>
    <t>County - Wide Services to Hopkins County</t>
  </si>
  <si>
    <t>Sulphur Springs Outreach Building and Grounds</t>
  </si>
  <si>
    <t>County - Wide Services to Rains County</t>
  </si>
  <si>
    <t>Vehicle Number 13</t>
  </si>
  <si>
    <t>VEH013</t>
  </si>
  <si>
    <t>Vehicle Number 24 - 2003 International - 32 pass</t>
  </si>
  <si>
    <t>Vehicle Number 25 - 2003 International - 32 pass</t>
  </si>
  <si>
    <t>VEH025</t>
  </si>
  <si>
    <t>Vehicle Number 26 - 2003 International - 32 pass</t>
  </si>
  <si>
    <t>Vehicle Number 27 - 2003 International - 32 pass</t>
  </si>
  <si>
    <t>Vehicle Number 28 - 9612 - 15 pass</t>
  </si>
  <si>
    <t>TXKV028</t>
  </si>
  <si>
    <t>Vehicle Number 29 - 8230 - 15 pass</t>
  </si>
  <si>
    <t>Vehicle Number 32 - 9398 - 15 pass</t>
  </si>
  <si>
    <t>Vehicle Number 33 - 5054 - 15 pass</t>
  </si>
  <si>
    <t>Vehicle Number 35 - 6808 - 15 pass</t>
  </si>
  <si>
    <t>Vehicle Number 36 - 4244 - 15 pass</t>
  </si>
  <si>
    <t>Vehicle Number 86 2016 Chevy Equinox</t>
  </si>
  <si>
    <t>Vehicle Number 87 2015 Chevy Equinox</t>
  </si>
  <si>
    <t>VS</t>
  </si>
  <si>
    <t>AUG 13, 2018</t>
  </si>
  <si>
    <t>Community Services</t>
  </si>
  <si>
    <t>Allocation</t>
  </si>
  <si>
    <r>
      <t>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Send document with check</t>
    </r>
  </si>
  <si>
    <r>
      <t>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Mail check when completed</t>
    </r>
  </si>
  <si>
    <r>
      <t>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Give check to _______________________</t>
    </r>
  </si>
  <si>
    <t>version 180813.01</t>
  </si>
  <si>
    <t>Director of Operations</t>
  </si>
  <si>
    <t>Director of Client Services</t>
  </si>
  <si>
    <t>Head Start Director</t>
  </si>
  <si>
    <t>Chief Financial Officer</t>
  </si>
  <si>
    <t>Approvals by:</t>
  </si>
  <si>
    <t>$</t>
  </si>
  <si>
    <t>Extended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</si>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</sst>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"/>
  </numFmts>
  <fonts count="28" x14ac:knownFonts="1">
    <font>
      <sz val="10"/>
      <name val="Arial"/>
    </font>
    <font>
      <sz val="11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1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u/>
      <sz val="11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Impact"/>
      <family val="2"/>
    </font>
    <font>
      <b/>
      <sz val="20"/>
      <name val="Arial"/>
      <family val="2"/>
    </font>
    <font>
      <b/>
      <sz val="9.5"/>
      <name val="Arial"/>
      <family val="2"/>
    </font>
    <font>
      <b/>
      <sz val="12"/>
      <color indexed="9"/>
      <name val="Arial"/>
      <family val="2"/>
    </font>
    <font>
      <b/>
      <sz val="30"/>
      <name val="Arial"/>
      <family val="2"/>
    </font>
    <font>
      <i/>
      <sz val="10"/>
      <name val="Arial"/>
      <family val="2"/>
    </font>
    <font>
      <sz val="11"/>
      <color indexed="8"/>
      <name val="Times New Roman"/>
      <family val="1"/>
    </font>
    <font>
      <sz val="12"/>
      <name val="Arial"/>
      <family val="2"/>
    </font>
    <font>
      <sz val="14"/>
      <name val="Arial"/>
      <family val="2"/>
    </font>
    <font>
      <sz val="11"/>
      <color rgb="FFFF0000"/>
      <name val="Times New Roman"/>
      <family val="1"/>
    </font>
    <font>
      <sz val="10"/>
      <color theme="1"/>
      <name val="Arial"/>
      <family val="2"/>
    </font>
    <font>
      <sz val="9"/>
      <name val="Arial"/>
      <family val="2"/>
    </font>
    <font>
      <b/>
      <sz val="20"/>
      <color theme="0"/>
      <name val="Arial"/>
      <family val="2"/>
    </font>
    <font>
      <sz val="10"/>
      <name val="Arial"/>
    </font>
    <font>
      <sz val="9"/>
      <name val="Wingdings"/>
      <charset val="2"/>
    </font>
    <font>
      <sz val="9"/>
      <name val="Times New Roman"/>
      <family val="1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1"/>
    <xf numFmtId="44" fontId="1" fillId="0" borderId="0" xfId="1" applyNumberFormat="1"/>
    <xf numFmtId="0" fontId="5" fillId="0" borderId="0" xfId="1" applyFont="1"/>
    <xf numFmtId="0" fontId="2" fillId="0" borderId="0" xfId="1" applyFont="1" applyFill="1" applyBorder="1"/>
    <xf numFmtId="0" fontId="1" fillId="2" borderId="0" xfId="1" applyFill="1"/>
    <xf numFmtId="44" fontId="1" fillId="2" borderId="0" xfId="1" applyNumberFormat="1" applyFill="1"/>
    <xf numFmtId="0" fontId="10" fillId="0" borderId="0" xfId="1" applyFont="1"/>
    <xf numFmtId="0" fontId="10" fillId="0" borderId="1" xfId="1" applyFont="1" applyBorder="1"/>
    <xf numFmtId="0" fontId="10" fillId="0" borderId="0" xfId="1" applyFont="1" applyBorder="1"/>
    <xf numFmtId="0" fontId="10" fillId="0" borderId="0" xfId="1" applyFont="1" applyBorder="1" applyAlignment="1"/>
    <xf numFmtId="44" fontId="10" fillId="0" borderId="0" xfId="1" applyNumberFormat="1" applyFont="1"/>
    <xf numFmtId="44" fontId="8" fillId="0" borderId="0" xfId="1" applyNumberFormat="1" applyFont="1" applyAlignment="1">
      <alignment horizontal="center"/>
    </xf>
    <xf numFmtId="44" fontId="10" fillId="0" borderId="3" xfId="1" applyNumberFormat="1" applyFont="1" applyBorder="1"/>
    <xf numFmtId="0" fontId="8" fillId="0" borderId="4" xfId="1" applyFont="1" applyBorder="1"/>
    <xf numFmtId="0" fontId="10" fillId="0" borderId="5" xfId="1" applyFont="1" applyBorder="1"/>
    <xf numFmtId="0" fontId="8" fillId="0" borderId="5" xfId="1" applyFont="1" applyBorder="1"/>
    <xf numFmtId="44" fontId="10" fillId="0" borderId="6" xfId="1" applyNumberFormat="1" applyFont="1" applyBorder="1"/>
    <xf numFmtId="44" fontId="10" fillId="0" borderId="8" xfId="1" applyNumberFormat="1" applyFont="1" applyBorder="1"/>
    <xf numFmtId="0" fontId="5" fillId="0" borderId="9" xfId="1" applyFont="1" applyBorder="1"/>
    <xf numFmtId="0" fontId="5" fillId="0" borderId="1" xfId="1" applyFont="1" applyBorder="1"/>
    <xf numFmtId="44" fontId="10" fillId="0" borderId="10" xfId="1" applyNumberFormat="1" applyFont="1" applyBorder="1"/>
    <xf numFmtId="0" fontId="10" fillId="2" borderId="0" xfId="1" applyFont="1" applyFill="1"/>
    <xf numFmtId="0" fontId="5" fillId="0" borderId="11" xfId="1" applyFont="1" applyBorder="1" applyAlignment="1">
      <alignment horizontal="center"/>
    </xf>
    <xf numFmtId="0" fontId="13" fillId="0" borderId="0" xfId="1" applyFont="1" applyBorder="1"/>
    <xf numFmtId="0" fontId="8" fillId="0" borderId="0" xfId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9" fillId="0" borderId="0" xfId="1" applyFont="1" applyBorder="1" applyAlignment="1"/>
    <xf numFmtId="0" fontId="6" fillId="0" borderId="0" xfId="1" applyFont="1" applyBorder="1" applyAlignment="1"/>
    <xf numFmtId="0" fontId="4" fillId="0" borderId="0" xfId="1" applyFont="1" applyBorder="1" applyAlignment="1"/>
    <xf numFmtId="0" fontId="7" fillId="0" borderId="0" xfId="1" applyFont="1" applyBorder="1" applyAlignment="1"/>
    <xf numFmtId="0" fontId="11" fillId="0" borderId="0" xfId="1" applyFont="1" applyBorder="1" applyAlignment="1"/>
    <xf numFmtId="0" fontId="12" fillId="0" borderId="0" xfId="1" applyFont="1" applyBorder="1" applyAlignment="1"/>
    <xf numFmtId="0" fontId="16" fillId="0" borderId="0" xfId="1" applyFont="1" applyBorder="1" applyAlignment="1">
      <alignment horizontal="right" vertical="top"/>
    </xf>
    <xf numFmtId="0" fontId="8" fillId="0" borderId="13" xfId="1" applyFont="1" applyBorder="1"/>
    <xf numFmtId="0" fontId="20" fillId="2" borderId="0" xfId="1" applyFont="1" applyFill="1"/>
    <xf numFmtId="0" fontId="20" fillId="0" borderId="0" xfId="1" applyFont="1"/>
    <xf numFmtId="0" fontId="18" fillId="0" borderId="0" xfId="0" applyFont="1" applyBorder="1"/>
    <xf numFmtId="0" fontId="18" fillId="0" borderId="0" xfId="0" applyFont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/>
    <xf numFmtId="0" fontId="19" fillId="0" borderId="0" xfId="0" applyFont="1"/>
    <xf numFmtId="0" fontId="10" fillId="0" borderId="0" xfId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2" fillId="0" borderId="0" xfId="1" applyFont="1" applyFill="1" applyBorder="1" applyAlignment="1"/>
    <xf numFmtId="15" fontId="3" fillId="0" borderId="11" xfId="1" quotePrefix="1" applyNumberFormat="1" applyFont="1" applyBorder="1" applyAlignment="1">
      <alignment horizontal="center"/>
    </xf>
    <xf numFmtId="0" fontId="23" fillId="3" borderId="24" xfId="1" applyFont="1" applyFill="1" applyBorder="1" applyAlignment="1">
      <alignment horizontal="center"/>
    </xf>
    <xf numFmtId="0" fontId="23" fillId="3" borderId="26" xfId="1" applyFont="1" applyFill="1" applyBorder="1" applyAlignment="1">
      <alignment horizontal="center"/>
    </xf>
    <xf numFmtId="0" fontId="23" fillId="3" borderId="25" xfId="1" applyFont="1" applyFill="1" applyBorder="1" applyAlignment="1">
      <alignment horizontal="center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14" fillId="2" borderId="24" xfId="1" applyFont="1" applyFill="1" applyBorder="1" applyAlignment="1">
      <alignment horizontal="center"/>
    </xf>
    <xf numFmtId="0" fontId="14" fillId="2" borderId="26" xfId="1" applyFont="1" applyFill="1" applyBorder="1" applyAlignment="1">
      <alignment horizontal="center"/>
    </xf>
    <xf numFmtId="0" fontId="14" fillId="2" borderId="25" xfId="1" applyFont="1" applyFill="1" applyBorder="1" applyAlignment="1">
      <alignment horizontal="center"/>
    </xf>
    <xf numFmtId="0" fontId="15" fillId="0" borderId="1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0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0" fillId="0" borderId="2" xfId="1" applyFont="1" applyBorder="1" applyAlignment="1" applyProtection="1">
      <alignment horizontal="left"/>
      <protection locked="0"/>
    </xf>
    <xf numFmtId="0" fontId="13" fillId="0" borderId="2" xfId="1" applyFont="1" applyBorder="1" applyAlignment="1" applyProtection="1">
      <alignment horizontal="left"/>
      <protection locked="0"/>
    </xf>
    <xf numFmtId="0" fontId="20" fillId="3" borderId="0" xfId="1" applyFont="1" applyFill="1"/>
    <xf numFmtId="0" fontId="19" fillId="0" borderId="0" xfId="0" applyFont="1"/>
    <xf numFmtId="0" fontId="21" fillId="3" borderId="17" xfId="0" applyFont="1" applyFill="1" applyBorder="1"/>
    <xf numFmtId="0" fontId="21" fillId="3" borderId="0" xfId="0" applyFont="1" applyFill="1" applyBorder="1" applyAlignment="1">
      <alignment horizontal="right"/>
    </xf>
    <xf numFmtId="0" fontId="21" fillId="3" borderId="18" xfId="0" applyFont="1" applyFill="1" applyBorder="1" applyAlignment="1">
      <alignment horizontal="right"/>
    </xf>
    <xf numFmtId="164" fontId="21" fillId="3" borderId="17" xfId="0" applyNumberFormat="1" applyFont="1" applyFill="1" applyBorder="1"/>
    <xf numFmtId="0" fontId="21" fillId="3" borderId="0" xfId="0" applyFont="1" applyFill="1" applyBorder="1"/>
    <xf numFmtId="0" fontId="21" fillId="3" borderId="18" xfId="0" applyFont="1" applyFill="1" applyBorder="1"/>
    <xf numFmtId="0" fontId="21" fillId="3" borderId="19" xfId="0" applyFont="1" applyFill="1" applyBorder="1"/>
    <xf numFmtId="0" fontId="21" fillId="3" borderId="20" xfId="0" applyFont="1" applyFill="1" applyBorder="1"/>
    <xf numFmtId="0" fontId="21" fillId="3" borderId="21" xfId="0" applyFont="1" applyFill="1" applyBorder="1"/>
    <xf numFmtId="0" fontId="1" fillId="3" borderId="0" xfId="1" applyFill="1"/>
    <xf numFmtId="0" fontId="17" fillId="3" borderId="0" xfId="1" applyFont="1" applyFill="1"/>
    <xf numFmtId="164" fontId="19" fillId="0" borderId="0" xfId="0" applyNumberFormat="1" applyFont="1"/>
    <xf numFmtId="0" fontId="21" fillId="3" borderId="14" xfId="0" applyFont="1" applyFill="1" applyBorder="1"/>
    <xf numFmtId="0" fontId="21" fillId="3" borderId="15" xfId="0" applyFont="1" applyFill="1" applyBorder="1"/>
    <xf numFmtId="0" fontId="21" fillId="3" borderId="16" xfId="0" applyFont="1" applyFill="1" applyBorder="1"/>
    <xf numFmtId="0" fontId="10" fillId="0" borderId="1" xfId="1" applyFont="1" applyBorder="1" applyAlignment="1" applyProtection="1">
      <alignment horizontal="center"/>
      <protection locked="0"/>
    </xf>
    <xf numFmtId="44" fontId="10" fillId="0" borderId="1" xfId="2" applyFont="1" applyBorder="1" applyAlignment="1" applyProtection="1">
      <alignment horizontal="center"/>
      <protection locked="0"/>
    </xf>
    <xf numFmtId="0" fontId="8" fillId="0" borderId="12" xfId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10" fillId="0" borderId="27" xfId="1" applyFont="1" applyBorder="1" applyAlignment="1" applyProtection="1">
      <alignment horizontal="center"/>
      <protection locked="0"/>
    </xf>
    <xf numFmtId="0" fontId="10" fillId="0" borderId="2" xfId="1" applyFont="1" applyBorder="1" applyAlignment="1" applyProtection="1">
      <alignment horizontal="center"/>
      <protection locked="0"/>
    </xf>
    <xf numFmtId="0" fontId="10" fillId="0" borderId="28" xfId="1" applyFont="1" applyBorder="1" applyAlignment="1" applyProtection="1">
      <alignment horizontal="center"/>
      <protection locked="0"/>
    </xf>
    <xf numFmtId="0" fontId="10" fillId="0" borderId="29" xfId="1" applyFont="1" applyBorder="1" applyAlignment="1" applyProtection="1">
      <alignment horizontal="center"/>
      <protection locked="0"/>
    </xf>
    <xf numFmtId="0" fontId="10" fillId="0" borderId="31" xfId="1" applyFont="1" applyBorder="1" applyAlignment="1" applyProtection="1">
      <alignment horizontal="center"/>
      <protection locked="0"/>
    </xf>
    <xf numFmtId="9" fontId="10" fillId="0" borderId="30" xfId="3" applyFont="1" applyBorder="1" applyAlignment="1" applyProtection="1">
      <alignment horizontal="center"/>
      <protection locked="0"/>
    </xf>
    <xf numFmtId="9" fontId="10" fillId="0" borderId="32" xfId="3" applyFont="1" applyBorder="1" applyAlignment="1" applyProtection="1">
      <alignment horizontal="center"/>
      <protection locked="0"/>
    </xf>
    <xf numFmtId="0" fontId="13" fillId="0" borderId="0" xfId="1" applyFont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0" xfId="1" applyFont="1" applyBorder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0" borderId="33" xfId="1" applyFont="1" applyBorder="1" applyAlignment="1" applyProtection="1">
      <alignment horizontal="left" shrinkToFit="1"/>
      <protection locked="0"/>
    </xf>
    <xf numFmtId="0" fontId="13" fillId="0" borderId="30" xfId="1" applyFont="1" applyBorder="1" applyAlignment="1" applyProtection="1">
      <alignment horizontal="left" shrinkToFit="1"/>
      <protection locked="0"/>
    </xf>
    <xf numFmtId="0" fontId="13" fillId="0" borderId="34" xfId="1" applyFont="1" applyBorder="1" applyAlignment="1" applyProtection="1">
      <alignment horizontal="left" shrinkToFit="1"/>
      <protection locked="0"/>
    </xf>
    <xf numFmtId="0" fontId="13" fillId="0" borderId="22" xfId="1" applyFont="1" applyBorder="1" applyAlignment="1" applyProtection="1">
      <alignment horizontal="left"/>
      <protection locked="0"/>
    </xf>
    <xf numFmtId="0" fontId="13" fillId="0" borderId="23" xfId="1" applyFont="1" applyBorder="1" applyAlignment="1" applyProtection="1">
      <alignment horizontal="left"/>
      <protection locked="0"/>
    </xf>
    <xf numFmtId="14" fontId="13" fillId="0" borderId="22" xfId="1" applyNumberFormat="1" applyFont="1" applyBorder="1" applyAlignment="1" applyProtection="1">
      <alignment horizontal="left"/>
      <protection locked="0"/>
    </xf>
    <xf numFmtId="14" fontId="13" fillId="0" borderId="2" xfId="1" applyNumberFormat="1" applyFont="1" applyBorder="1" applyAlignment="1" applyProtection="1">
      <alignment horizontal="left"/>
      <protection locked="0"/>
    </xf>
    <xf numFmtId="14" fontId="13" fillId="0" borderId="23" xfId="1" applyNumberFormat="1" applyFont="1" applyBorder="1" applyAlignment="1" applyProtection="1">
      <alignment horizontal="left"/>
      <protection locked="0"/>
    </xf>
    <xf numFmtId="14" fontId="10" fillId="0" borderId="22" xfId="1" applyNumberFormat="1" applyFont="1" applyBorder="1" applyAlignment="1" applyProtection="1">
      <alignment horizontal="left"/>
      <protection locked="0"/>
    </xf>
    <xf numFmtId="14" fontId="10" fillId="0" borderId="2" xfId="1" applyNumberFormat="1" applyFont="1" applyBorder="1" applyAlignment="1" applyProtection="1">
      <alignment horizontal="left"/>
      <protection locked="0"/>
    </xf>
    <xf numFmtId="14" fontId="10" fillId="0" borderId="23" xfId="1" applyNumberFormat="1" applyFont="1" applyBorder="1" applyAlignment="1" applyProtection="1">
      <alignment horizontal="left"/>
      <protection locked="0"/>
    </xf>
    <xf numFmtId="0" fontId="10" fillId="0" borderId="22" xfId="1" applyFont="1" applyBorder="1" applyAlignment="1" applyProtection="1">
      <alignment horizontal="left"/>
      <protection locked="0"/>
    </xf>
    <xf numFmtId="0" fontId="10" fillId="0" borderId="23" xfId="1" applyFont="1" applyBorder="1" applyAlignment="1" applyProtection="1">
      <alignment horizontal="left"/>
      <protection locked="0"/>
    </xf>
    <xf numFmtId="0" fontId="8" fillId="4" borderId="2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23" xfId="1" applyFont="1" applyFill="1" applyBorder="1" applyAlignment="1">
      <alignment horizontal="center"/>
    </xf>
    <xf numFmtId="164" fontId="10" fillId="0" borderId="27" xfId="1" applyNumberFormat="1" applyFont="1" applyBorder="1" applyAlignment="1" applyProtection="1">
      <alignment horizontal="center"/>
      <protection locked="0"/>
    </xf>
    <xf numFmtId="164" fontId="10" fillId="0" borderId="28" xfId="1" applyNumberFormat="1" applyFont="1" applyBorder="1" applyAlignment="1" applyProtection="1">
      <alignment horizontal="center"/>
      <protection locked="0"/>
    </xf>
    <xf numFmtId="164" fontId="10" fillId="0" borderId="31" xfId="1" applyNumberFormat="1" applyFont="1" applyBorder="1" applyAlignment="1" applyProtection="1">
      <alignment horizontal="center"/>
      <protection locked="0"/>
    </xf>
    <xf numFmtId="164" fontId="10" fillId="0" borderId="29" xfId="1" applyNumberFormat="1" applyFont="1" applyBorder="1" applyAlignment="1" applyProtection="1">
      <alignment horizontal="center"/>
      <protection locked="0"/>
    </xf>
    <xf numFmtId="0" fontId="6" fillId="0" borderId="0" xfId="1" applyFont="1"/>
    <xf numFmtId="0" fontId="25" fillId="0" borderId="0" xfId="1" applyFont="1"/>
    <xf numFmtId="0" fontId="27" fillId="0" borderId="0" xfId="1" applyFont="1"/>
    <xf numFmtId="0" fontId="10" fillId="3" borderId="0" xfId="1" applyFont="1" applyFill="1"/>
    <xf numFmtId="44" fontId="10" fillId="3" borderId="0" xfId="1" applyNumberFormat="1" applyFont="1" applyFill="1"/>
    <xf numFmtId="0" fontId="27" fillId="0" borderId="7" xfId="1" applyFont="1" applyBorder="1" applyAlignment="1">
      <alignment wrapText="1"/>
    </xf>
    <xf numFmtId="0" fontId="27" fillId="0" borderId="0" xfId="1" applyFont="1" applyBorder="1" applyAlignment="1">
      <alignment vertical="center" wrapText="1"/>
    </xf>
    <xf numFmtId="0" fontId="8" fillId="0" borderId="7" xfId="1" applyFont="1" applyBorder="1"/>
    <xf numFmtId="44" fontId="10" fillId="0" borderId="1" xfId="1" applyNumberFormat="1" applyFont="1" applyBorder="1"/>
  </cellXfs>
  <cellStyles count="4">
    <cellStyle name="Currency" xfId="2" builtinId="4"/>
    <cellStyle name="Normal" xfId="0" builtinId="0"/>
    <cellStyle name="Normal_United Healthcare check request" xfId="1" xr:uid="{00000000-0005-0000-0000-000001000000}"/>
    <cellStyle name="Percent" xfId="3" builtinId="5"/>
  </cellStyles>
  <dxfs count="6">
    <dxf>
      <font>
        <strike val="0"/>
        <color theme="0"/>
      </font>
      <border>
        <bottom style="thin">
          <color theme="0"/>
        </bottom>
      </border>
    </dxf>
    <dxf>
      <font>
        <strike val="0"/>
        <color theme="0"/>
      </font>
      <border>
        <bottom style="thin">
          <color theme="0"/>
        </bottom>
      </border>
    </dxf>
    <dxf>
      <font>
        <strike val="0"/>
        <color theme="0"/>
      </font>
      <border>
        <bottom style="thin">
          <color theme="0"/>
        </bottom>
      </border>
    </dxf>
    <dxf>
      <font>
        <strike val="0"/>
        <color theme="0"/>
      </font>
      <border>
        <bottom style="thin">
          <color theme="0"/>
        </bottom>
      </border>
    </dxf>
    <dxf>
      <font>
        <strike val="0"/>
        <color theme="0"/>
      </font>
      <border>
        <bottom style="thin">
          <color theme="0"/>
        </bottom>
      </border>
    </dxf>
    <dxf>
      <font>
        <strike val="0"/>
        <color theme="0"/>
      </font>
      <border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389659</xdr:colOff>
      <xdr:row>1</xdr:row>
      <xdr:rowOff>0</xdr:rowOff>
    </xdr:from>
    <xdr:to>
      <xdr:col>16</xdr:col>
      <xdr:colOff>6927</xdr:colOff>
      <xdr:row>4</xdr:row>
      <xdr:rowOff>66675</xdr:rowOff>
    </xdr:to>
    <xdr:pic>
      <xdr:nvPicPr>
        <xdr:cNvPr id="1038" name="Picture 1" descr="CSNTlogo">
          <a:extLst>
            <a:ext uri="{FF2B5EF4-FFF2-40B4-BE49-F238E27FC236}">
              <a16:creationId xmlns:a16="http://schemas.microsoft.com/office/drawing/2014/main" id="{AC5D74CD-E9E1-41AB-9871-9C03854C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6114" y="95250"/>
          <a:ext cx="1504949" cy="664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180975</xdr:colOff>
      <xdr:row>1</xdr:row>
      <xdr:rowOff>19050</xdr:rowOff>
    </xdr:from>
    <xdr:to>
      <xdr:col>4</xdr:col>
      <xdr:colOff>609600</xdr:colOff>
      <xdr:row>2</xdr:row>
      <xdr:rowOff>0</xdr:rowOff>
    </xdr:to>
    <xdr:pic>
      <xdr:nvPicPr>
        <xdr:cNvPr id="1039" name="Picture 3" descr="CSNTlogo">
          <a:extLst>
            <a:ext uri="{FF2B5EF4-FFF2-40B4-BE49-F238E27FC236}">
              <a16:creationId xmlns:a16="http://schemas.microsoft.com/office/drawing/2014/main" id="{D03A03C3-AE89-402B-80E5-C0CEDA91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114300"/>
          <a:ext cx="428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3"/>
  <sheetViews>
    <sheetView showGridLines="0" tabSelected="1" zoomScale="110" zoomScaleNormal="110" workbookViewId="0">
      <selection activeCell="B6" sqref="B6:P6"/>
    </sheetView>
  </sheetViews>
  <sheetFormatPr defaultRowHeight="15" x14ac:dyDescent="0.25"/>
  <cols>
    <col min="1" max="1" width="1.28515625" style="1" customWidth="1"/>
    <col min="2" max="2" width="9.5703125" style="1" customWidth="1"/>
    <col min="3" max="3" width="2.7109375" style="1" customWidth="1"/>
    <col min="4" max="4" width="4.5703125" style="1" customWidth="1"/>
    <col min="5" max="5" width="12.7109375" style="1" customWidth="1"/>
    <col min="6" max="6" width="2.85546875" style="1" customWidth="1"/>
    <col min="7" max="7" width="8.5703125" style="1" customWidth="1"/>
    <col min="8" max="8" width="1.7109375" style="1" customWidth="1"/>
    <col min="9" max="9" width="10" style="1" customWidth="1"/>
    <col min="10" max="10" width="2.42578125" style="1" customWidth="1"/>
    <col min="11" max="11" width="11.42578125" style="1" customWidth="1"/>
    <col min="12" max="12" width="2.140625" style="1" customWidth="1"/>
    <col min="13" max="13" width="11.85546875" style="1" customWidth="1"/>
    <col min="14" max="14" width="1.7109375" style="1" customWidth="1"/>
    <col min="15" max="15" width="12.7109375" style="1" customWidth="1"/>
    <col min="16" max="16" width="15.5703125" style="2" customWidth="1"/>
    <col min="17" max="16384" width="9.140625" style="1"/>
  </cols>
  <sheetData>
    <row r="1" spans="1:26" ht="7.5" customHeight="1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5"/>
      <c r="R1" s="5"/>
      <c r="S1" s="5"/>
      <c r="T1" s="80"/>
      <c r="U1" s="80"/>
      <c r="V1" s="80"/>
      <c r="W1" s="80"/>
      <c r="X1" s="80"/>
    </row>
    <row r="2" spans="1:26" ht="16.5" thickBot="1" x14ac:dyDescent="0.3">
      <c r="A2" s="5"/>
      <c r="B2" s="56" t="s">
        <v>20</v>
      </c>
      <c r="C2" s="57"/>
      <c r="D2" s="58"/>
      <c r="E2" s="34" t="s">
        <v>530</v>
      </c>
      <c r="F2" s="30"/>
      <c r="G2" s="31" t="s">
        <v>16</v>
      </c>
      <c r="H2" s="30"/>
      <c r="I2" s="30"/>
      <c r="J2" s="30"/>
      <c r="K2" s="30"/>
      <c r="L2" s="30"/>
      <c r="M2" s="30"/>
      <c r="N2" s="30"/>
      <c r="O2" s="30"/>
      <c r="P2" s="30"/>
      <c r="Q2" s="5"/>
      <c r="R2" s="5"/>
      <c r="S2" s="5"/>
      <c r="T2" s="80"/>
      <c r="U2" s="80"/>
      <c r="V2" s="80"/>
      <c r="W2" s="80"/>
      <c r="X2" s="80"/>
    </row>
    <row r="3" spans="1:26" ht="15" customHeight="1" x14ac:dyDescent="0.25">
      <c r="A3" s="5"/>
      <c r="B3" s="59">
        <v>199</v>
      </c>
      <c r="C3" s="60"/>
      <c r="D3" s="61"/>
      <c r="E3" s="23" t="s">
        <v>21</v>
      </c>
      <c r="F3" s="28"/>
      <c r="G3" s="27" t="s">
        <v>19</v>
      </c>
      <c r="H3" s="28"/>
      <c r="I3" s="28"/>
      <c r="J3" s="28"/>
      <c r="K3" s="28"/>
      <c r="L3" s="28"/>
      <c r="M3" s="28"/>
      <c r="N3" s="28"/>
      <c r="O3" s="28"/>
      <c r="P3" s="28"/>
      <c r="Q3" s="5"/>
      <c r="R3" s="5"/>
      <c r="S3" s="5"/>
      <c r="T3" s="80"/>
      <c r="U3" s="80"/>
      <c r="V3" s="80"/>
      <c r="W3" s="80"/>
      <c r="X3" s="80"/>
    </row>
    <row r="4" spans="1:26" ht="15.75" customHeight="1" thickBot="1" x14ac:dyDescent="0.3">
      <c r="A4" s="5"/>
      <c r="B4" s="62"/>
      <c r="C4" s="63"/>
      <c r="D4" s="64"/>
      <c r="E4" s="46" t="s">
        <v>516</v>
      </c>
      <c r="F4" s="29"/>
      <c r="G4" s="10" t="s">
        <v>17</v>
      </c>
      <c r="H4" s="29"/>
      <c r="I4" s="29"/>
      <c r="J4" s="29"/>
      <c r="K4" s="29"/>
      <c r="L4" s="29"/>
      <c r="M4" s="29"/>
      <c r="N4" s="29"/>
      <c r="O4" s="29"/>
      <c r="P4" s="29"/>
      <c r="Q4" s="5"/>
      <c r="R4" s="5"/>
      <c r="S4" s="5"/>
      <c r="T4" s="80"/>
      <c r="U4" s="80"/>
      <c r="V4" s="80"/>
      <c r="W4" s="80"/>
      <c r="X4" s="80"/>
    </row>
    <row r="5" spans="1:26" ht="27" thickBot="1" x14ac:dyDescent="0.45">
      <c r="A5" s="5"/>
      <c r="B5" s="47" t="s">
        <v>26</v>
      </c>
      <c r="C5" s="48"/>
      <c r="D5" s="48"/>
      <c r="E5" s="48"/>
      <c r="F5" s="48"/>
      <c r="G5" s="48"/>
      <c r="H5" s="49"/>
      <c r="I5" s="45"/>
      <c r="J5" s="45"/>
      <c r="K5" s="45"/>
      <c r="L5" s="45"/>
      <c r="M5" s="45"/>
      <c r="O5" s="32"/>
      <c r="P5" s="33" t="s">
        <v>25</v>
      </c>
      <c r="Q5" s="5"/>
      <c r="R5" s="5"/>
      <c r="S5" s="80"/>
      <c r="T5" s="80"/>
      <c r="U5" s="80"/>
      <c r="V5" s="80"/>
      <c r="W5" s="80"/>
      <c r="X5" s="80"/>
    </row>
    <row r="6" spans="1:26" x14ac:dyDescent="0.25">
      <c r="A6" s="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5"/>
      <c r="R6" s="5"/>
      <c r="S6" s="80"/>
      <c r="T6" s="80"/>
      <c r="U6" s="80"/>
      <c r="V6" s="80"/>
      <c r="W6" s="80"/>
      <c r="X6" s="80"/>
    </row>
    <row r="7" spans="1:26" ht="20.100000000000001" customHeight="1" x14ac:dyDescent="0.25">
      <c r="A7" s="22"/>
      <c r="C7" s="97"/>
      <c r="D7" s="100" t="s">
        <v>6</v>
      </c>
      <c r="E7" s="106"/>
      <c r="F7" s="107"/>
      <c r="G7" s="108"/>
      <c r="H7" s="24"/>
      <c r="J7" s="98"/>
      <c r="K7" s="98"/>
      <c r="L7" s="98"/>
      <c r="M7" s="99" t="s">
        <v>9</v>
      </c>
      <c r="N7" s="109"/>
      <c r="O7" s="110"/>
      <c r="P7" s="111"/>
      <c r="Q7" s="35"/>
      <c r="R7" s="35"/>
      <c r="S7" s="69"/>
      <c r="T7" s="69"/>
      <c r="U7" s="69"/>
      <c r="V7" s="69"/>
      <c r="W7" s="69"/>
      <c r="X7" s="69"/>
      <c r="Y7" s="36"/>
      <c r="Z7" s="36"/>
    </row>
    <row r="8" spans="1:26" ht="20.100000000000001" customHeight="1" x14ac:dyDescent="0.25">
      <c r="A8" s="22"/>
      <c r="C8" s="98"/>
      <c r="D8" s="99" t="s">
        <v>10</v>
      </c>
      <c r="E8" s="104"/>
      <c r="F8" s="68"/>
      <c r="G8" s="68"/>
      <c r="H8" s="68"/>
      <c r="I8" s="68"/>
      <c r="J8" s="105"/>
      <c r="K8" s="97"/>
      <c r="L8" s="97"/>
      <c r="M8" s="100" t="s">
        <v>7</v>
      </c>
      <c r="N8" s="112"/>
      <c r="O8" s="67"/>
      <c r="P8" s="113"/>
      <c r="Q8" s="35"/>
      <c r="R8" s="35"/>
      <c r="S8" s="69"/>
      <c r="T8" s="69"/>
      <c r="U8" s="69"/>
      <c r="V8" s="69"/>
      <c r="W8" s="69"/>
      <c r="X8" s="69"/>
      <c r="Y8" s="36"/>
      <c r="Z8" s="36"/>
    </row>
    <row r="9" spans="1:26" ht="20.100000000000001" customHeight="1" x14ac:dyDescent="0.25">
      <c r="A9" s="22"/>
      <c r="C9" s="97"/>
      <c r="D9" s="100" t="s">
        <v>8</v>
      </c>
      <c r="E9" s="101"/>
      <c r="F9" s="102"/>
      <c r="G9" s="102"/>
      <c r="H9" s="102"/>
      <c r="I9" s="102"/>
      <c r="J9" s="102"/>
      <c r="K9" s="103"/>
      <c r="L9" s="98"/>
      <c r="M9" s="99" t="s">
        <v>11</v>
      </c>
      <c r="N9" s="112"/>
      <c r="O9" s="67"/>
      <c r="P9" s="113"/>
      <c r="Q9" s="35"/>
      <c r="R9" s="35"/>
      <c r="S9" s="69"/>
      <c r="T9" s="69"/>
      <c r="U9" s="69"/>
      <c r="V9" s="69"/>
      <c r="W9" s="69"/>
      <c r="X9" s="69"/>
      <c r="Y9" s="36"/>
      <c r="Z9" s="36"/>
    </row>
    <row r="10" spans="1:26" ht="20.100000000000001" customHeight="1" x14ac:dyDescent="0.25">
      <c r="A10" s="22"/>
      <c r="B10" s="7"/>
      <c r="C10" s="7"/>
      <c r="D10" s="7"/>
      <c r="E10" s="55"/>
      <c r="F10" s="55"/>
      <c r="G10" s="55"/>
      <c r="H10" s="9"/>
      <c r="I10" s="9"/>
      <c r="J10" s="9"/>
      <c r="K10" s="9"/>
      <c r="L10" s="9"/>
      <c r="M10" s="10"/>
      <c r="N10" s="112"/>
      <c r="O10" s="67"/>
      <c r="P10" s="113"/>
      <c r="Q10" s="35"/>
      <c r="R10" s="35"/>
      <c r="S10" s="69"/>
      <c r="T10" s="69"/>
      <c r="U10" s="69"/>
      <c r="V10" s="69"/>
      <c r="W10" s="69"/>
      <c r="X10" s="69"/>
      <c r="Y10" s="36"/>
      <c r="Z10" s="36"/>
    </row>
    <row r="11" spans="1:26" ht="15.75" thickBot="1" x14ac:dyDescent="0.3">
      <c r="A11" s="22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1"/>
      <c r="Q11" s="35"/>
      <c r="R11" s="35"/>
      <c r="S11" s="69"/>
      <c r="T11" s="69"/>
      <c r="U11" s="69"/>
      <c r="V11" s="69"/>
      <c r="W11" s="69"/>
      <c r="X11" s="69"/>
      <c r="Y11" s="36"/>
      <c r="Z11" s="36"/>
    </row>
    <row r="12" spans="1:26" x14ac:dyDescent="0.25">
      <c r="A12" s="22"/>
      <c r="B12" s="114" t="s">
        <v>13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6"/>
      <c r="M12" s="114" t="s">
        <v>518</v>
      </c>
      <c r="N12" s="115"/>
      <c r="O12" s="116"/>
      <c r="P12" s="12" t="s">
        <v>529</v>
      </c>
      <c r="Q12" s="35"/>
      <c r="R12" s="35"/>
      <c r="S12" s="69"/>
      <c r="T12" s="83" t="s">
        <v>448</v>
      </c>
      <c r="U12" s="84"/>
      <c r="V12" s="84"/>
      <c r="W12" s="84"/>
      <c r="X12" s="85"/>
      <c r="Y12" s="36"/>
      <c r="Z12" s="36"/>
    </row>
    <row r="13" spans="1:26" x14ac:dyDescent="0.25">
      <c r="A13" s="22"/>
      <c r="B13" s="88" t="s">
        <v>0</v>
      </c>
      <c r="C13" s="88"/>
      <c r="D13" s="88" t="s">
        <v>1</v>
      </c>
      <c r="E13" s="88"/>
      <c r="F13" s="88" t="s">
        <v>2</v>
      </c>
      <c r="G13" s="88"/>
      <c r="H13" s="88" t="s">
        <v>465</v>
      </c>
      <c r="I13" s="88"/>
      <c r="J13" s="88" t="s">
        <v>467</v>
      </c>
      <c r="K13" s="88"/>
      <c r="L13" s="88"/>
      <c r="M13" s="89" t="s">
        <v>12</v>
      </c>
      <c r="N13" s="88" t="s">
        <v>3</v>
      </c>
      <c r="O13" s="88"/>
      <c r="P13" s="12" t="s">
        <v>4</v>
      </c>
      <c r="Q13" s="35"/>
      <c r="R13" s="35"/>
      <c r="S13" s="69"/>
      <c r="T13" s="71"/>
      <c r="U13" s="72" t="s">
        <v>32</v>
      </c>
      <c r="V13" s="72" t="s">
        <v>515</v>
      </c>
      <c r="W13" s="72" t="s">
        <v>213</v>
      </c>
      <c r="X13" s="73" t="s">
        <v>37</v>
      </c>
      <c r="Y13" s="36"/>
      <c r="Z13" s="36"/>
    </row>
    <row r="14" spans="1:26" ht="18" customHeight="1" x14ac:dyDescent="0.25">
      <c r="A14" s="22"/>
      <c r="B14" s="86"/>
      <c r="C14" s="86"/>
      <c r="D14" s="90"/>
      <c r="E14" s="92"/>
      <c r="F14" s="117"/>
      <c r="G14" s="118"/>
      <c r="H14" s="90"/>
      <c r="I14" s="92"/>
      <c r="J14" s="90"/>
      <c r="K14" s="91"/>
      <c r="L14" s="92"/>
      <c r="M14" s="95"/>
      <c r="N14" s="87"/>
      <c r="O14" s="87"/>
      <c r="P14" s="129" t="s">
        <v>528</v>
      </c>
      <c r="Q14" s="35"/>
      <c r="R14" s="35"/>
      <c r="S14" s="69"/>
      <c r="T14" s="74">
        <f>IF(F14=0,0,VLOOKUP(F14,Data!$B$3:$E$247,4))</f>
        <v>0</v>
      </c>
      <c r="U14" s="75">
        <f>IF($T14="HS",1,0)</f>
        <v>0</v>
      </c>
      <c r="V14" s="75">
        <f>IF($T14=$V$13,1,0)</f>
        <v>0</v>
      </c>
      <c r="W14" s="75">
        <f>IF($T14="CS",1,0)</f>
        <v>0</v>
      </c>
      <c r="X14" s="76">
        <f>IF($T14="AL",1,0)</f>
        <v>0</v>
      </c>
      <c r="Y14" s="36"/>
      <c r="Z14" s="36"/>
    </row>
    <row r="15" spans="1:26" ht="18" customHeight="1" x14ac:dyDescent="0.25">
      <c r="A15" s="22"/>
      <c r="B15" s="86"/>
      <c r="C15" s="86"/>
      <c r="D15" s="90"/>
      <c r="E15" s="92"/>
      <c r="F15" s="119"/>
      <c r="G15" s="120"/>
      <c r="H15" s="94"/>
      <c r="I15" s="93"/>
      <c r="J15" s="94"/>
      <c r="K15" s="86"/>
      <c r="L15" s="93"/>
      <c r="M15" s="96"/>
      <c r="N15" s="87"/>
      <c r="O15" s="87"/>
      <c r="P15" s="129" t="s">
        <v>528</v>
      </c>
      <c r="Q15" s="35"/>
      <c r="R15" s="35"/>
      <c r="S15" s="69"/>
      <c r="T15" s="74">
        <f>IF(F15=0,0,VLOOKUP(F15,Data!$B$3:$E$247,4))</f>
        <v>0</v>
      </c>
      <c r="U15" s="75">
        <f t="shared" ref="U15:U32" si="0">IF($T15="HS",1,0)</f>
        <v>0</v>
      </c>
      <c r="V15" s="75">
        <f t="shared" ref="V15:V32" si="1">IF($T15=$V$13,1,0)</f>
        <v>0</v>
      </c>
      <c r="W15" s="75">
        <f t="shared" ref="W15:W32" si="2">IF($T15="CS",1,0)</f>
        <v>0</v>
      </c>
      <c r="X15" s="76">
        <f t="shared" ref="X15:X32" si="3">IF($T15="AL",1,0)</f>
        <v>0</v>
      </c>
      <c r="Y15" s="36"/>
      <c r="Z15" s="36"/>
    </row>
    <row r="16" spans="1:26" ht="18" customHeight="1" x14ac:dyDescent="0.25">
      <c r="A16" s="22"/>
      <c r="B16" s="86"/>
      <c r="C16" s="86"/>
      <c r="D16" s="90"/>
      <c r="E16" s="92"/>
      <c r="F16" s="119"/>
      <c r="G16" s="120"/>
      <c r="H16" s="94"/>
      <c r="I16" s="93"/>
      <c r="J16" s="94"/>
      <c r="K16" s="86"/>
      <c r="L16" s="93"/>
      <c r="M16" s="96"/>
      <c r="N16" s="87"/>
      <c r="O16" s="87"/>
      <c r="P16" s="129" t="s">
        <v>528</v>
      </c>
      <c r="Q16" s="35"/>
      <c r="R16" s="35"/>
      <c r="S16" s="69"/>
      <c r="T16" s="74">
        <f>IF(F16=0,0,VLOOKUP(F16,Data!$B$3:$E$247,4))</f>
        <v>0</v>
      </c>
      <c r="U16" s="75">
        <f t="shared" si="0"/>
        <v>0</v>
      </c>
      <c r="V16" s="75">
        <f t="shared" si="1"/>
        <v>0</v>
      </c>
      <c r="W16" s="75">
        <f t="shared" si="2"/>
        <v>0</v>
      </c>
      <c r="X16" s="76">
        <f t="shared" si="3"/>
        <v>0</v>
      </c>
      <c r="Y16" s="36"/>
      <c r="Z16" s="36"/>
    </row>
    <row r="17" spans="1:26" ht="18" customHeight="1" x14ac:dyDescent="0.25">
      <c r="A17" s="22"/>
      <c r="B17" s="91"/>
      <c r="C17" s="92"/>
      <c r="D17" s="94"/>
      <c r="E17" s="93"/>
      <c r="F17" s="119"/>
      <c r="G17" s="120"/>
      <c r="H17" s="94"/>
      <c r="I17" s="93"/>
      <c r="J17" s="94"/>
      <c r="K17" s="86"/>
      <c r="L17" s="93"/>
      <c r="M17" s="96"/>
      <c r="N17" s="87"/>
      <c r="O17" s="87"/>
      <c r="P17" s="129" t="s">
        <v>528</v>
      </c>
      <c r="Q17" s="35"/>
      <c r="R17" s="35"/>
      <c r="S17" s="69"/>
      <c r="T17" s="74">
        <f>IF(F17=0,0,VLOOKUP(F17,Data!$B$3:$E$247,4))</f>
        <v>0</v>
      </c>
      <c r="U17" s="75">
        <f t="shared" si="0"/>
        <v>0</v>
      </c>
      <c r="V17" s="75">
        <f t="shared" si="1"/>
        <v>0</v>
      </c>
      <c r="W17" s="75">
        <f t="shared" si="2"/>
        <v>0</v>
      </c>
      <c r="X17" s="76">
        <f t="shared" si="3"/>
        <v>0</v>
      </c>
      <c r="Y17" s="36"/>
      <c r="Z17" s="36"/>
    </row>
    <row r="18" spans="1:26" ht="18" customHeight="1" x14ac:dyDescent="0.25">
      <c r="A18" s="22"/>
      <c r="B18" s="86"/>
      <c r="C18" s="93"/>
      <c r="D18" s="94"/>
      <c r="E18" s="93"/>
      <c r="F18" s="119"/>
      <c r="G18" s="120"/>
      <c r="H18" s="94"/>
      <c r="I18" s="93"/>
      <c r="J18" s="94"/>
      <c r="K18" s="86"/>
      <c r="L18" s="93"/>
      <c r="M18" s="96"/>
      <c r="N18" s="87"/>
      <c r="O18" s="87"/>
      <c r="P18" s="129" t="s">
        <v>528</v>
      </c>
      <c r="Q18" s="35"/>
      <c r="R18" s="35"/>
      <c r="S18" s="69"/>
      <c r="T18" s="74">
        <f>IF(F18=0,0,VLOOKUP(F18,Data!$B$3:$E$247,4))</f>
        <v>0</v>
      </c>
      <c r="U18" s="75">
        <f t="shared" si="0"/>
        <v>0</v>
      </c>
      <c r="V18" s="75">
        <f t="shared" si="1"/>
        <v>0</v>
      </c>
      <c r="W18" s="75">
        <f t="shared" si="2"/>
        <v>0</v>
      </c>
      <c r="X18" s="76">
        <f t="shared" si="3"/>
        <v>0</v>
      </c>
      <c r="Y18" s="36"/>
      <c r="Z18" s="36"/>
    </row>
    <row r="19" spans="1:26" ht="18" customHeight="1" x14ac:dyDescent="0.25">
      <c r="A19" s="22"/>
      <c r="B19" s="86"/>
      <c r="C19" s="93"/>
      <c r="D19" s="94"/>
      <c r="E19" s="93"/>
      <c r="F19" s="119"/>
      <c r="G19" s="120"/>
      <c r="H19" s="94"/>
      <c r="I19" s="93"/>
      <c r="J19" s="94"/>
      <c r="K19" s="86"/>
      <c r="L19" s="93"/>
      <c r="M19" s="96"/>
      <c r="N19" s="87"/>
      <c r="O19" s="87"/>
      <c r="P19" s="129" t="s">
        <v>528</v>
      </c>
      <c r="Q19" s="35"/>
      <c r="R19" s="35"/>
      <c r="S19" s="69"/>
      <c r="T19" s="74">
        <f>IF(F19=0,0,VLOOKUP(F19,Data!$B$3:$E$247,4))</f>
        <v>0</v>
      </c>
      <c r="U19" s="75">
        <f t="shared" si="0"/>
        <v>0</v>
      </c>
      <c r="V19" s="75">
        <f t="shared" si="1"/>
        <v>0</v>
      </c>
      <c r="W19" s="75">
        <f t="shared" si="2"/>
        <v>0</v>
      </c>
      <c r="X19" s="76">
        <f t="shared" si="3"/>
        <v>0</v>
      </c>
      <c r="Y19" s="36"/>
      <c r="Z19" s="36"/>
    </row>
    <row r="20" spans="1:26" ht="18" customHeight="1" x14ac:dyDescent="0.25">
      <c r="A20" s="22"/>
      <c r="B20" s="86"/>
      <c r="C20" s="93"/>
      <c r="D20" s="94"/>
      <c r="E20" s="93"/>
      <c r="F20" s="119"/>
      <c r="G20" s="120"/>
      <c r="H20" s="94"/>
      <c r="I20" s="93"/>
      <c r="J20" s="94"/>
      <c r="K20" s="86"/>
      <c r="L20" s="93"/>
      <c r="M20" s="96"/>
      <c r="N20" s="87"/>
      <c r="O20" s="87"/>
      <c r="P20" s="129" t="s">
        <v>528</v>
      </c>
      <c r="Q20" s="35"/>
      <c r="R20" s="35"/>
      <c r="S20" s="69"/>
      <c r="T20" s="74">
        <f>IF(F20=0,0,VLOOKUP(F20,Data!$B$3:$E$247,4))</f>
        <v>0</v>
      </c>
      <c r="U20" s="75">
        <f t="shared" si="0"/>
        <v>0</v>
      </c>
      <c r="V20" s="75">
        <f t="shared" si="1"/>
        <v>0</v>
      </c>
      <c r="W20" s="75">
        <f t="shared" si="2"/>
        <v>0</v>
      </c>
      <c r="X20" s="76">
        <f t="shared" si="3"/>
        <v>0</v>
      </c>
      <c r="Y20" s="36"/>
      <c r="Z20" s="36"/>
    </row>
    <row r="21" spans="1:26" ht="18" customHeight="1" x14ac:dyDescent="0.25">
      <c r="A21" s="22"/>
      <c r="B21" s="86"/>
      <c r="C21" s="93"/>
      <c r="D21" s="94"/>
      <c r="E21" s="93"/>
      <c r="F21" s="119"/>
      <c r="G21" s="120"/>
      <c r="H21" s="94"/>
      <c r="I21" s="93"/>
      <c r="J21" s="94"/>
      <c r="K21" s="86"/>
      <c r="L21" s="93"/>
      <c r="M21" s="96"/>
      <c r="N21" s="87"/>
      <c r="O21" s="87"/>
      <c r="P21" s="129" t="s">
        <v>528</v>
      </c>
      <c r="Q21" s="35"/>
      <c r="R21" s="35"/>
      <c r="S21" s="69"/>
      <c r="T21" s="74">
        <f>IF(F21=0,0,VLOOKUP(F21,Data!$B$3:$E$247,4))</f>
        <v>0</v>
      </c>
      <c r="U21" s="75">
        <f t="shared" si="0"/>
        <v>0</v>
      </c>
      <c r="V21" s="75">
        <f t="shared" si="1"/>
        <v>0</v>
      </c>
      <c r="W21" s="75">
        <f t="shared" si="2"/>
        <v>0</v>
      </c>
      <c r="X21" s="76">
        <f t="shared" si="3"/>
        <v>0</v>
      </c>
      <c r="Y21" s="36"/>
      <c r="Z21" s="36"/>
    </row>
    <row r="22" spans="1:26" ht="18" customHeight="1" x14ac:dyDescent="0.25">
      <c r="A22" s="22"/>
      <c r="B22" s="86"/>
      <c r="C22" s="93"/>
      <c r="D22" s="94"/>
      <c r="E22" s="93"/>
      <c r="F22" s="119"/>
      <c r="G22" s="120"/>
      <c r="H22" s="94"/>
      <c r="I22" s="93"/>
      <c r="J22" s="94"/>
      <c r="K22" s="86"/>
      <c r="L22" s="93"/>
      <c r="M22" s="96"/>
      <c r="N22" s="87"/>
      <c r="O22" s="87"/>
      <c r="P22" s="129" t="s">
        <v>528</v>
      </c>
      <c r="Q22" s="35"/>
      <c r="R22" s="35"/>
      <c r="S22" s="69"/>
      <c r="T22" s="74">
        <f>IF(F22=0,0,VLOOKUP(F22,Data!$B$3:$E$247,4))</f>
        <v>0</v>
      </c>
      <c r="U22" s="75">
        <f t="shared" si="0"/>
        <v>0</v>
      </c>
      <c r="V22" s="75">
        <f t="shared" si="1"/>
        <v>0</v>
      </c>
      <c r="W22" s="75">
        <f t="shared" si="2"/>
        <v>0</v>
      </c>
      <c r="X22" s="76">
        <f t="shared" si="3"/>
        <v>0</v>
      </c>
      <c r="Y22" s="36"/>
      <c r="Z22" s="36"/>
    </row>
    <row r="23" spans="1:26" ht="18" customHeight="1" x14ac:dyDescent="0.25">
      <c r="A23" s="22"/>
      <c r="B23" s="86"/>
      <c r="C23" s="93"/>
      <c r="D23" s="94"/>
      <c r="E23" s="93"/>
      <c r="F23" s="119"/>
      <c r="G23" s="120"/>
      <c r="H23" s="94"/>
      <c r="I23" s="93"/>
      <c r="J23" s="94"/>
      <c r="K23" s="86"/>
      <c r="L23" s="93"/>
      <c r="M23" s="96"/>
      <c r="N23" s="87"/>
      <c r="O23" s="87"/>
      <c r="P23" s="129" t="s">
        <v>528</v>
      </c>
      <c r="Q23" s="35"/>
      <c r="R23" s="35"/>
      <c r="S23" s="69"/>
      <c r="T23" s="74">
        <f>IF(F23=0,0,VLOOKUP(F23,Data!$B$3:$E$247,4))</f>
        <v>0</v>
      </c>
      <c r="U23" s="75">
        <f t="shared" si="0"/>
        <v>0</v>
      </c>
      <c r="V23" s="75">
        <f t="shared" si="1"/>
        <v>0</v>
      </c>
      <c r="W23" s="75">
        <f t="shared" si="2"/>
        <v>0</v>
      </c>
      <c r="X23" s="76">
        <f t="shared" si="3"/>
        <v>0</v>
      </c>
      <c r="Y23" s="36"/>
      <c r="Z23" s="36"/>
    </row>
    <row r="24" spans="1:26" ht="18" customHeight="1" x14ac:dyDescent="0.25">
      <c r="A24" s="22"/>
      <c r="B24" s="86"/>
      <c r="C24" s="93"/>
      <c r="D24" s="94"/>
      <c r="E24" s="93"/>
      <c r="F24" s="119"/>
      <c r="G24" s="120"/>
      <c r="H24" s="94"/>
      <c r="I24" s="93"/>
      <c r="J24" s="94"/>
      <c r="K24" s="86"/>
      <c r="L24" s="93"/>
      <c r="M24" s="96"/>
      <c r="N24" s="87"/>
      <c r="O24" s="87"/>
      <c r="P24" s="129" t="s">
        <v>528</v>
      </c>
      <c r="Q24" s="35"/>
      <c r="R24" s="35"/>
      <c r="S24" s="69"/>
      <c r="T24" s="74">
        <f>IF(F24=0,0,VLOOKUP(F24,Data!$B$3:$E$247,4))</f>
        <v>0</v>
      </c>
      <c r="U24" s="75">
        <f t="shared" si="0"/>
        <v>0</v>
      </c>
      <c r="V24" s="75">
        <f t="shared" si="1"/>
        <v>0</v>
      </c>
      <c r="W24" s="75">
        <f t="shared" si="2"/>
        <v>0</v>
      </c>
      <c r="X24" s="76">
        <f t="shared" si="3"/>
        <v>0</v>
      </c>
      <c r="Y24" s="36"/>
      <c r="Z24" s="36"/>
    </row>
    <row r="25" spans="1:26" ht="18" customHeight="1" x14ac:dyDescent="0.25">
      <c r="A25" s="22"/>
      <c r="B25" s="86"/>
      <c r="C25" s="93"/>
      <c r="D25" s="94"/>
      <c r="E25" s="93"/>
      <c r="F25" s="119"/>
      <c r="G25" s="120"/>
      <c r="H25" s="94"/>
      <c r="I25" s="93"/>
      <c r="J25" s="94"/>
      <c r="K25" s="86"/>
      <c r="L25" s="93"/>
      <c r="M25" s="96"/>
      <c r="N25" s="87"/>
      <c r="O25" s="87"/>
      <c r="P25" s="129" t="s">
        <v>528</v>
      </c>
      <c r="Q25" s="35"/>
      <c r="R25" s="35"/>
      <c r="S25" s="69"/>
      <c r="T25" s="74">
        <f>IF(F25=0,0,VLOOKUP(F25,Data!$B$3:$E$247,4))</f>
        <v>0</v>
      </c>
      <c r="U25" s="75">
        <f t="shared" si="0"/>
        <v>0</v>
      </c>
      <c r="V25" s="75">
        <f t="shared" si="1"/>
        <v>0</v>
      </c>
      <c r="W25" s="75">
        <f t="shared" si="2"/>
        <v>0</v>
      </c>
      <c r="X25" s="76">
        <f t="shared" si="3"/>
        <v>0</v>
      </c>
      <c r="Y25" s="36"/>
      <c r="Z25" s="36"/>
    </row>
    <row r="26" spans="1:26" ht="18" customHeight="1" x14ac:dyDescent="0.25">
      <c r="A26" s="22"/>
      <c r="B26" s="86"/>
      <c r="C26" s="93"/>
      <c r="D26" s="94"/>
      <c r="E26" s="93"/>
      <c r="F26" s="119"/>
      <c r="G26" s="120"/>
      <c r="H26" s="94"/>
      <c r="I26" s="93"/>
      <c r="J26" s="94"/>
      <c r="K26" s="86"/>
      <c r="L26" s="93"/>
      <c r="M26" s="96"/>
      <c r="N26" s="87"/>
      <c r="O26" s="87"/>
      <c r="P26" s="129" t="s">
        <v>528</v>
      </c>
      <c r="Q26" s="35"/>
      <c r="R26" s="35"/>
      <c r="S26" s="69"/>
      <c r="T26" s="74">
        <f>IF(F26=0,0,VLOOKUP(F26,Data!$B$3:$E$247,4))</f>
        <v>0</v>
      </c>
      <c r="U26" s="75">
        <f t="shared" si="0"/>
        <v>0</v>
      </c>
      <c r="V26" s="75">
        <f t="shared" si="1"/>
        <v>0</v>
      </c>
      <c r="W26" s="75">
        <f t="shared" si="2"/>
        <v>0</v>
      </c>
      <c r="X26" s="76">
        <f t="shared" si="3"/>
        <v>0</v>
      </c>
      <c r="Y26" s="36"/>
      <c r="Z26" s="36"/>
    </row>
    <row r="27" spans="1:26" ht="18" customHeight="1" x14ac:dyDescent="0.25">
      <c r="A27" s="22"/>
      <c r="B27" s="86"/>
      <c r="C27" s="93"/>
      <c r="D27" s="94"/>
      <c r="E27" s="93"/>
      <c r="F27" s="119"/>
      <c r="G27" s="120"/>
      <c r="H27" s="94"/>
      <c r="I27" s="93"/>
      <c r="J27" s="94"/>
      <c r="K27" s="86"/>
      <c r="L27" s="93"/>
      <c r="M27" s="96"/>
      <c r="N27" s="87"/>
      <c r="O27" s="87"/>
      <c r="P27" s="129" t="s">
        <v>528</v>
      </c>
      <c r="Q27" s="35"/>
      <c r="R27" s="35"/>
      <c r="S27" s="69"/>
      <c r="T27" s="74">
        <f>IF(F27=0,0,VLOOKUP(F27,Data!$B$3:$E$247,4))</f>
        <v>0</v>
      </c>
      <c r="U27" s="75">
        <f t="shared" si="0"/>
        <v>0</v>
      </c>
      <c r="V27" s="75">
        <f t="shared" si="1"/>
        <v>0</v>
      </c>
      <c r="W27" s="75">
        <f t="shared" si="2"/>
        <v>0</v>
      </c>
      <c r="X27" s="76">
        <f t="shared" si="3"/>
        <v>0</v>
      </c>
      <c r="Y27" s="36"/>
      <c r="Z27" s="36"/>
    </row>
    <row r="28" spans="1:26" ht="18" customHeight="1" x14ac:dyDescent="0.25">
      <c r="A28" s="22"/>
      <c r="B28" s="86"/>
      <c r="C28" s="93"/>
      <c r="D28" s="94"/>
      <c r="E28" s="93"/>
      <c r="F28" s="119"/>
      <c r="G28" s="120"/>
      <c r="H28" s="94"/>
      <c r="I28" s="93"/>
      <c r="J28" s="94"/>
      <c r="K28" s="86"/>
      <c r="L28" s="93"/>
      <c r="M28" s="96"/>
      <c r="N28" s="87"/>
      <c r="O28" s="87"/>
      <c r="P28" s="129" t="s">
        <v>528</v>
      </c>
      <c r="Q28" s="35"/>
      <c r="R28" s="35"/>
      <c r="S28" s="69"/>
      <c r="T28" s="74">
        <f>IF(F28=0,0,VLOOKUP(F28,Data!$B$3:$E$247,4))</f>
        <v>0</v>
      </c>
      <c r="U28" s="75">
        <f t="shared" si="0"/>
        <v>0</v>
      </c>
      <c r="V28" s="75">
        <f t="shared" si="1"/>
        <v>0</v>
      </c>
      <c r="W28" s="75">
        <f t="shared" si="2"/>
        <v>0</v>
      </c>
      <c r="X28" s="76">
        <f t="shared" si="3"/>
        <v>0</v>
      </c>
      <c r="Y28" s="36"/>
      <c r="Z28" s="36"/>
    </row>
    <row r="29" spans="1:26" ht="18" customHeight="1" x14ac:dyDescent="0.25">
      <c r="A29" s="22"/>
      <c r="B29" s="86"/>
      <c r="C29" s="93"/>
      <c r="D29" s="94"/>
      <c r="E29" s="93"/>
      <c r="F29" s="119"/>
      <c r="G29" s="120"/>
      <c r="H29" s="94"/>
      <c r="I29" s="93"/>
      <c r="J29" s="94"/>
      <c r="K29" s="86"/>
      <c r="L29" s="93"/>
      <c r="M29" s="96"/>
      <c r="N29" s="87"/>
      <c r="O29" s="87"/>
      <c r="P29" s="129" t="s">
        <v>528</v>
      </c>
      <c r="Q29" s="35"/>
      <c r="R29" s="35"/>
      <c r="S29" s="69"/>
      <c r="T29" s="74">
        <f>IF(F29=0,0,VLOOKUP(F29,Data!$B$3:$E$247,4))</f>
        <v>0</v>
      </c>
      <c r="U29" s="75">
        <f t="shared" si="0"/>
        <v>0</v>
      </c>
      <c r="V29" s="75">
        <f t="shared" si="1"/>
        <v>0</v>
      </c>
      <c r="W29" s="75">
        <f t="shared" si="2"/>
        <v>0</v>
      </c>
      <c r="X29" s="76">
        <f t="shared" si="3"/>
        <v>0</v>
      </c>
      <c r="Y29" s="36"/>
      <c r="Z29" s="36"/>
    </row>
    <row r="30" spans="1:26" ht="18" customHeight="1" x14ac:dyDescent="0.25">
      <c r="A30" s="22"/>
      <c r="B30" s="86"/>
      <c r="C30" s="93"/>
      <c r="D30" s="94"/>
      <c r="E30" s="93"/>
      <c r="F30" s="119"/>
      <c r="G30" s="120"/>
      <c r="H30" s="94"/>
      <c r="I30" s="93"/>
      <c r="J30" s="94"/>
      <c r="K30" s="86"/>
      <c r="L30" s="93"/>
      <c r="M30" s="96"/>
      <c r="N30" s="87"/>
      <c r="O30" s="87"/>
      <c r="P30" s="129" t="s">
        <v>528</v>
      </c>
      <c r="Q30" s="35"/>
      <c r="R30" s="35"/>
      <c r="S30" s="69"/>
      <c r="T30" s="74">
        <f>IF(F30=0,0,VLOOKUP(F30,Data!$B$3:$E$247,4))</f>
        <v>0</v>
      </c>
      <c r="U30" s="75">
        <f t="shared" si="0"/>
        <v>0</v>
      </c>
      <c r="V30" s="75">
        <f t="shared" si="1"/>
        <v>0</v>
      </c>
      <c r="W30" s="75">
        <f t="shared" si="2"/>
        <v>0</v>
      </c>
      <c r="X30" s="76">
        <f t="shared" si="3"/>
        <v>0</v>
      </c>
      <c r="Y30" s="36"/>
      <c r="Z30" s="36"/>
    </row>
    <row r="31" spans="1:26" ht="18" customHeight="1" x14ac:dyDescent="0.25">
      <c r="A31" s="22"/>
      <c r="B31" s="86"/>
      <c r="C31" s="93"/>
      <c r="D31" s="94"/>
      <c r="E31" s="93"/>
      <c r="F31" s="119"/>
      <c r="G31" s="120"/>
      <c r="H31" s="94"/>
      <c r="I31" s="93"/>
      <c r="J31" s="94"/>
      <c r="K31" s="86"/>
      <c r="L31" s="93"/>
      <c r="M31" s="96"/>
      <c r="N31" s="87"/>
      <c r="O31" s="87"/>
      <c r="P31" s="129" t="s">
        <v>528</v>
      </c>
      <c r="Q31" s="35"/>
      <c r="R31" s="35"/>
      <c r="S31" s="69"/>
      <c r="T31" s="74">
        <f>IF(F31=0,0,VLOOKUP(F31,Data!$B$3:$E$247,4))</f>
        <v>0</v>
      </c>
      <c r="U31" s="75">
        <f t="shared" si="0"/>
        <v>0</v>
      </c>
      <c r="V31" s="75">
        <f t="shared" si="1"/>
        <v>0</v>
      </c>
      <c r="W31" s="75">
        <f t="shared" si="2"/>
        <v>0</v>
      </c>
      <c r="X31" s="76">
        <f t="shared" si="3"/>
        <v>0</v>
      </c>
      <c r="Y31" s="36"/>
      <c r="Z31" s="36"/>
    </row>
    <row r="32" spans="1:26" ht="18" customHeight="1" x14ac:dyDescent="0.25">
      <c r="A32" s="22"/>
      <c r="B32" s="86"/>
      <c r="C32" s="93"/>
      <c r="D32" s="94"/>
      <c r="E32" s="93"/>
      <c r="F32" s="119"/>
      <c r="G32" s="120"/>
      <c r="H32" s="94"/>
      <c r="I32" s="93"/>
      <c r="J32" s="94"/>
      <c r="K32" s="86"/>
      <c r="L32" s="93"/>
      <c r="M32" s="96"/>
      <c r="N32" s="87"/>
      <c r="O32" s="87"/>
      <c r="P32" s="129" t="s">
        <v>528</v>
      </c>
      <c r="Q32" s="35"/>
      <c r="R32" s="35"/>
      <c r="S32" s="69"/>
      <c r="T32" s="74">
        <f>IF(F32=0,0,VLOOKUP(F32,Data!$B$3:$E$247,4))</f>
        <v>0</v>
      </c>
      <c r="U32" s="75">
        <f t="shared" si="0"/>
        <v>0</v>
      </c>
      <c r="V32" s="75">
        <f t="shared" si="1"/>
        <v>0</v>
      </c>
      <c r="W32" s="75">
        <f t="shared" si="2"/>
        <v>0</v>
      </c>
      <c r="X32" s="76">
        <v>1</v>
      </c>
      <c r="Y32" s="36"/>
      <c r="Z32" s="36"/>
    </row>
    <row r="33" spans="1:29" x14ac:dyDescent="0.25">
      <c r="A33" s="22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1"/>
      <c r="P33" s="11"/>
      <c r="Q33" s="35"/>
      <c r="R33" s="35"/>
      <c r="S33" s="69"/>
      <c r="T33" s="74"/>
      <c r="U33" s="75"/>
      <c r="V33" s="75"/>
      <c r="W33" s="75"/>
      <c r="X33" s="76"/>
      <c r="Y33" s="36"/>
      <c r="Z33" s="36"/>
    </row>
    <row r="34" spans="1:29" ht="15.75" thickBot="1" x14ac:dyDescent="0.3">
      <c r="A34" s="22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 t="s">
        <v>5</v>
      </c>
      <c r="N34" s="7"/>
      <c r="O34" s="13"/>
      <c r="P34" s="13"/>
      <c r="Q34" s="35"/>
      <c r="R34" s="35"/>
      <c r="S34" s="69"/>
      <c r="T34" s="74"/>
      <c r="U34" s="75"/>
      <c r="V34" s="75"/>
      <c r="W34" s="75"/>
      <c r="X34" s="76"/>
      <c r="Y34" s="36"/>
      <c r="Z34" s="36"/>
    </row>
    <row r="35" spans="1:29" ht="15.75" thickTop="1" x14ac:dyDescent="0.25">
      <c r="A35" s="22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11"/>
      <c r="Q35" s="35"/>
      <c r="R35" s="35"/>
      <c r="S35" s="69"/>
      <c r="T35" s="74"/>
      <c r="U35" s="75"/>
      <c r="V35" s="75"/>
      <c r="W35" s="75"/>
      <c r="X35" s="76"/>
      <c r="Y35" s="36"/>
      <c r="Z35" s="36"/>
    </row>
    <row r="36" spans="1:29" ht="3" customHeight="1" x14ac:dyDescent="0.25">
      <c r="A36" s="22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5"/>
      <c r="Q36" s="35"/>
      <c r="R36" s="35"/>
      <c r="S36" s="69"/>
      <c r="T36" s="74"/>
      <c r="U36" s="75"/>
      <c r="V36" s="75"/>
      <c r="W36" s="75"/>
      <c r="X36" s="76"/>
      <c r="Y36" s="36"/>
      <c r="Z36" s="36"/>
    </row>
    <row r="37" spans="1:29" x14ac:dyDescent="0.25">
      <c r="A37" s="22"/>
      <c r="B37" s="14"/>
      <c r="C37" s="16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6"/>
      <c r="P37" s="17"/>
      <c r="Q37" s="35"/>
      <c r="R37" s="35"/>
      <c r="S37" s="69"/>
      <c r="T37" s="74"/>
      <c r="U37" s="75"/>
      <c r="V37" s="75"/>
      <c r="W37" s="75"/>
      <c r="X37" s="76"/>
      <c r="Y37" s="36"/>
      <c r="Z37" s="36"/>
      <c r="AA37" s="36"/>
      <c r="AB37" s="36"/>
      <c r="AC37" s="36"/>
    </row>
    <row r="38" spans="1:29" ht="17.25" customHeight="1" thickBot="1" x14ac:dyDescent="0.3">
      <c r="A38" s="22"/>
      <c r="B38" s="128" t="s">
        <v>527</v>
      </c>
      <c r="C38" s="9"/>
      <c r="D38" s="9"/>
      <c r="E38" s="52" t="s">
        <v>23</v>
      </c>
      <c r="F38" s="53"/>
      <c r="G38" s="54"/>
      <c r="H38" s="25"/>
      <c r="I38" s="52" t="s">
        <v>14</v>
      </c>
      <c r="J38" s="53"/>
      <c r="K38" s="53"/>
      <c r="L38" s="53"/>
      <c r="M38" s="54"/>
      <c r="N38" s="25"/>
      <c r="O38" s="26" t="s">
        <v>15</v>
      </c>
      <c r="P38" s="18"/>
      <c r="Q38" s="35"/>
      <c r="R38" s="35"/>
      <c r="S38" s="69"/>
      <c r="T38" s="77"/>
      <c r="U38" s="78">
        <f>SUM(U14:U37)+X38</f>
        <v>1</v>
      </c>
      <c r="V38" s="78">
        <f>SUM(V14:V37)+X38</f>
        <v>1</v>
      </c>
      <c r="W38" s="78">
        <f>SUM(W14:W37)+X38</f>
        <v>1</v>
      </c>
      <c r="X38" s="79">
        <f>SUM(X14:X37)</f>
        <v>1</v>
      </c>
      <c r="Y38" s="36"/>
      <c r="Z38" s="36"/>
      <c r="AA38" s="36"/>
      <c r="AB38" s="36"/>
      <c r="AC38" s="36"/>
    </row>
    <row r="39" spans="1:29" ht="26.25" customHeight="1" x14ac:dyDescent="0.25">
      <c r="A39" s="22"/>
      <c r="B39" s="127" t="s">
        <v>523</v>
      </c>
      <c r="C39" s="42"/>
      <c r="D39" s="42"/>
      <c r="E39" s="50" t="s">
        <v>517</v>
      </c>
      <c r="F39" s="50"/>
      <c r="G39" s="50"/>
      <c r="H39" s="42"/>
      <c r="I39" s="51"/>
      <c r="J39" s="51"/>
      <c r="K39" s="51"/>
      <c r="L39" s="51"/>
      <c r="M39" s="51"/>
      <c r="N39" s="42"/>
      <c r="O39" s="43"/>
      <c r="P39" s="18"/>
      <c r="Q39" s="35"/>
      <c r="R39" s="35"/>
      <c r="S39" s="69"/>
      <c r="T39" s="69"/>
      <c r="U39" s="69"/>
      <c r="V39" s="69"/>
      <c r="W39" s="69"/>
      <c r="X39" s="69"/>
      <c r="Y39" s="36"/>
      <c r="Z39" s="36"/>
      <c r="AA39" s="36"/>
      <c r="AB39" s="36"/>
      <c r="AC39" s="36"/>
    </row>
    <row r="40" spans="1:29" ht="26.25" customHeight="1" x14ac:dyDescent="0.25">
      <c r="A40" s="22"/>
      <c r="B40" s="127" t="s">
        <v>524</v>
      </c>
      <c r="C40" s="42"/>
      <c r="D40" s="42"/>
      <c r="E40" s="50" t="s">
        <v>470</v>
      </c>
      <c r="F40" s="50"/>
      <c r="G40" s="50"/>
      <c r="H40" s="42"/>
      <c r="I40" s="51"/>
      <c r="J40" s="51"/>
      <c r="K40" s="51"/>
      <c r="L40" s="51"/>
      <c r="M40" s="51"/>
      <c r="N40" s="42"/>
      <c r="O40" s="43"/>
      <c r="P40" s="18"/>
      <c r="Q40" s="35"/>
      <c r="R40" s="35"/>
      <c r="S40" s="69"/>
      <c r="T40" s="69"/>
      <c r="U40" s="69"/>
      <c r="V40" s="69"/>
      <c r="W40" s="69"/>
      <c r="X40" s="69"/>
      <c r="Y40" s="36"/>
      <c r="Z40" s="36"/>
      <c r="AA40" s="36"/>
      <c r="AB40" s="36"/>
      <c r="AC40" s="36"/>
    </row>
    <row r="41" spans="1:29" ht="26.25" customHeight="1" x14ac:dyDescent="0.25">
      <c r="A41" s="22"/>
      <c r="B41" s="127" t="s">
        <v>525</v>
      </c>
      <c r="C41" s="42"/>
      <c r="D41" s="42"/>
      <c r="E41" s="50" t="s">
        <v>466</v>
      </c>
      <c r="F41" s="50"/>
      <c r="G41" s="50"/>
      <c r="H41" s="42"/>
      <c r="I41" s="51"/>
      <c r="J41" s="51"/>
      <c r="K41" s="51"/>
      <c r="L41" s="51"/>
      <c r="M41" s="51"/>
      <c r="N41" s="42"/>
      <c r="O41" s="43"/>
      <c r="P41" s="18"/>
      <c r="Q41" s="35"/>
      <c r="R41" s="35"/>
      <c r="S41" s="69"/>
      <c r="T41" s="69"/>
      <c r="U41" s="69"/>
      <c r="V41" s="69"/>
      <c r="W41" s="69"/>
      <c r="X41" s="69"/>
      <c r="Y41" s="36"/>
      <c r="Z41" s="36"/>
      <c r="AA41" s="36"/>
      <c r="AB41" s="36"/>
      <c r="AC41" s="36"/>
    </row>
    <row r="42" spans="1:29" ht="26.25" customHeight="1" x14ac:dyDescent="0.25">
      <c r="A42" s="22"/>
      <c r="B42" s="126" t="s">
        <v>526</v>
      </c>
      <c r="C42" s="9"/>
      <c r="D42" s="9"/>
      <c r="E42" s="50" t="s">
        <v>24</v>
      </c>
      <c r="F42" s="50"/>
      <c r="G42" s="50"/>
      <c r="H42" s="42"/>
      <c r="I42" s="50"/>
      <c r="J42" s="50"/>
      <c r="K42" s="50"/>
      <c r="L42" s="50"/>
      <c r="M42" s="50"/>
      <c r="N42" s="42"/>
      <c r="O42" s="43"/>
      <c r="P42" s="18"/>
      <c r="Q42" s="35"/>
      <c r="R42" s="35"/>
      <c r="S42" s="69"/>
      <c r="T42" s="69"/>
      <c r="U42" s="69"/>
      <c r="V42" s="69"/>
      <c r="W42" s="69"/>
      <c r="X42" s="69"/>
      <c r="Y42" s="36"/>
      <c r="Z42" s="36"/>
      <c r="AA42" s="36"/>
      <c r="AB42" s="36"/>
      <c r="AC42" s="36"/>
    </row>
    <row r="43" spans="1:29" ht="26.25" customHeight="1" x14ac:dyDescent="0.25">
      <c r="A43" s="22"/>
      <c r="B43" s="126" t="s">
        <v>22</v>
      </c>
      <c r="C43" s="9"/>
      <c r="D43" s="9"/>
      <c r="E43" s="50" t="s">
        <v>22</v>
      </c>
      <c r="F43" s="50"/>
      <c r="G43" s="50"/>
      <c r="H43" s="42"/>
      <c r="I43" s="50"/>
      <c r="J43" s="50"/>
      <c r="K43" s="50"/>
      <c r="L43" s="50"/>
      <c r="M43" s="50"/>
      <c r="N43" s="42"/>
      <c r="O43" s="44"/>
      <c r="P43" s="18"/>
      <c r="Q43" s="35"/>
      <c r="R43" s="35"/>
      <c r="S43" s="69"/>
      <c r="T43" s="69"/>
      <c r="U43" s="69"/>
      <c r="V43" s="69"/>
      <c r="W43" s="69"/>
      <c r="X43" s="69"/>
      <c r="Y43" s="36"/>
      <c r="Z43" s="36"/>
      <c r="AA43" s="36"/>
      <c r="AB43" s="36"/>
      <c r="AC43" s="36"/>
    </row>
    <row r="44" spans="1:29" ht="6.75" customHeight="1" x14ac:dyDescent="0.25">
      <c r="A44" s="22"/>
      <c r="B44" s="19"/>
      <c r="C44" s="20"/>
      <c r="D44" s="20"/>
      <c r="E44" s="20"/>
      <c r="F44" s="8"/>
      <c r="G44" s="8"/>
      <c r="H44" s="8"/>
      <c r="I44" s="8"/>
      <c r="J44" s="8"/>
      <c r="K44" s="8"/>
      <c r="L44" s="8"/>
      <c r="M44" s="8"/>
      <c r="N44" s="8"/>
      <c r="O44" s="8"/>
      <c r="P44" s="21"/>
      <c r="Q44" s="35"/>
      <c r="R44" s="35"/>
      <c r="S44" s="69"/>
      <c r="T44" s="69"/>
      <c r="U44" s="69"/>
      <c r="V44" s="69"/>
      <c r="W44" s="69"/>
      <c r="X44" s="69"/>
      <c r="Y44" s="36"/>
      <c r="Z44" s="36"/>
      <c r="AA44" s="36"/>
      <c r="AB44" s="36"/>
      <c r="AC44" s="36"/>
    </row>
    <row r="45" spans="1:29" x14ac:dyDescent="0.25">
      <c r="A45" s="5"/>
      <c r="B45" s="7" t="s">
        <v>18</v>
      </c>
      <c r="C45" s="7"/>
      <c r="G45" s="122" t="s">
        <v>520</v>
      </c>
      <c r="N45" s="122" t="s">
        <v>519</v>
      </c>
      <c r="O45" s="121"/>
      <c r="Q45" s="35"/>
      <c r="R45" s="35"/>
      <c r="S45" s="69"/>
      <c r="T45" s="69"/>
      <c r="U45" s="69"/>
      <c r="V45" s="69"/>
      <c r="W45" s="69"/>
      <c r="X45" s="69"/>
      <c r="Y45" s="36"/>
      <c r="Z45" s="36"/>
      <c r="AA45" s="36"/>
      <c r="AB45" s="36"/>
      <c r="AC45" s="36"/>
    </row>
    <row r="46" spans="1:29" x14ac:dyDescent="0.25">
      <c r="A46" s="5"/>
      <c r="B46" s="4"/>
      <c r="C46" s="4"/>
      <c r="G46" s="122" t="s">
        <v>521</v>
      </c>
      <c r="Q46" s="35"/>
      <c r="R46" s="35"/>
      <c r="S46" s="69"/>
      <c r="T46" s="69"/>
      <c r="U46" s="69"/>
      <c r="V46" s="69"/>
      <c r="W46" s="69"/>
      <c r="X46" s="69"/>
      <c r="Y46" s="36"/>
      <c r="Z46" s="36"/>
      <c r="AA46" s="36"/>
      <c r="AB46" s="36"/>
      <c r="AC46" s="36"/>
    </row>
    <row r="47" spans="1:29" x14ac:dyDescent="0.25">
      <c r="A47" s="5"/>
      <c r="B47" s="123" t="s">
        <v>522</v>
      </c>
      <c r="C47" s="3"/>
      <c r="M47" s="66" t="str">
        <f>IF(E9=0,"",E9)</f>
        <v/>
      </c>
      <c r="N47" s="66"/>
      <c r="O47" s="66"/>
      <c r="Q47" s="5"/>
      <c r="R47" s="5"/>
      <c r="S47" s="80"/>
      <c r="T47" s="81"/>
      <c r="U47" s="81"/>
      <c r="V47" s="81"/>
      <c r="W47" s="81"/>
      <c r="X47" s="81"/>
    </row>
    <row r="48" spans="1:29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5"/>
      <c r="R48" s="5"/>
      <c r="S48" s="80"/>
      <c r="T48" s="81"/>
      <c r="U48" s="81"/>
      <c r="V48" s="81"/>
      <c r="W48" s="81"/>
      <c r="X48" s="81"/>
    </row>
    <row r="49" spans="1:24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6"/>
      <c r="Q49" s="5"/>
      <c r="R49" s="5"/>
      <c r="S49" s="80"/>
      <c r="T49" s="81"/>
      <c r="U49" s="81"/>
      <c r="V49" s="81"/>
      <c r="W49" s="81"/>
      <c r="X49" s="81"/>
    </row>
    <row r="50" spans="1:24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6"/>
      <c r="Q50" s="5"/>
      <c r="R50" s="5"/>
      <c r="S50" s="5"/>
      <c r="T50" s="81"/>
      <c r="U50" s="81"/>
      <c r="V50" s="81"/>
      <c r="W50" s="81"/>
      <c r="X50" s="81"/>
    </row>
    <row r="51" spans="1:24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6"/>
      <c r="Q51" s="5"/>
      <c r="R51" s="5"/>
      <c r="S51" s="5"/>
      <c r="T51" s="81"/>
      <c r="U51" s="81"/>
      <c r="V51" s="81"/>
      <c r="W51" s="81"/>
      <c r="X51" s="81"/>
    </row>
    <row r="52" spans="1:24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6"/>
      <c r="Q52" s="5"/>
      <c r="R52" s="5"/>
      <c r="S52" s="5"/>
      <c r="T52" s="80"/>
      <c r="U52" s="80"/>
      <c r="V52" s="80"/>
      <c r="W52" s="80"/>
      <c r="X52" s="80"/>
    </row>
    <row r="53" spans="1:24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6"/>
      <c r="Q53" s="5"/>
      <c r="R53" s="5"/>
      <c r="S53" s="5"/>
      <c r="T53" s="80"/>
      <c r="U53" s="80"/>
      <c r="V53" s="80"/>
      <c r="W53" s="80"/>
      <c r="X53" s="80"/>
    </row>
  </sheetData>
  <mergeCells count="147">
    <mergeCell ref="N32:O32"/>
    <mergeCell ref="E9:K9"/>
    <mergeCell ref="E8:J8"/>
    <mergeCell ref="B12:L12"/>
    <mergeCell ref="M12:O12"/>
    <mergeCell ref="B32:C32"/>
    <mergeCell ref="D32:E32"/>
    <mergeCell ref="F32:G32"/>
    <mergeCell ref="H32:I32"/>
    <mergeCell ref="J32:L32"/>
    <mergeCell ref="N30:O30"/>
    <mergeCell ref="B31:C31"/>
    <mergeCell ref="D31:E31"/>
    <mergeCell ref="F31:G31"/>
    <mergeCell ref="H31:I31"/>
    <mergeCell ref="J31:L31"/>
    <mergeCell ref="N31:O31"/>
    <mergeCell ref="B30:C30"/>
    <mergeCell ref="D30:E30"/>
    <mergeCell ref="F30:G30"/>
    <mergeCell ref="H30:I30"/>
    <mergeCell ref="J30:L30"/>
    <mergeCell ref="N28:O28"/>
    <mergeCell ref="B29:C29"/>
    <mergeCell ref="D29:E29"/>
    <mergeCell ref="F29:G29"/>
    <mergeCell ref="H29:I29"/>
    <mergeCell ref="J29:L29"/>
    <mergeCell ref="N29:O29"/>
    <mergeCell ref="B28:C28"/>
    <mergeCell ref="D28:E28"/>
    <mergeCell ref="F28:G28"/>
    <mergeCell ref="H28:I28"/>
    <mergeCell ref="J28:L28"/>
    <mergeCell ref="N26:O26"/>
    <mergeCell ref="B27:C27"/>
    <mergeCell ref="D27:E27"/>
    <mergeCell ref="F27:G27"/>
    <mergeCell ref="H27:I27"/>
    <mergeCell ref="J27:L27"/>
    <mergeCell ref="N27:O27"/>
    <mergeCell ref="B26:C26"/>
    <mergeCell ref="D26:E26"/>
    <mergeCell ref="F26:G26"/>
    <mergeCell ref="H26:I26"/>
    <mergeCell ref="J26:L26"/>
    <mergeCell ref="N24:O24"/>
    <mergeCell ref="B25:C25"/>
    <mergeCell ref="D25:E25"/>
    <mergeCell ref="F25:G25"/>
    <mergeCell ref="H25:I25"/>
    <mergeCell ref="J25:L25"/>
    <mergeCell ref="N25:O25"/>
    <mergeCell ref="B24:C24"/>
    <mergeCell ref="D24:E24"/>
    <mergeCell ref="F24:G24"/>
    <mergeCell ref="H24:I24"/>
    <mergeCell ref="J24:L24"/>
    <mergeCell ref="N22:O22"/>
    <mergeCell ref="B23:C23"/>
    <mergeCell ref="D23:E23"/>
    <mergeCell ref="F23:G23"/>
    <mergeCell ref="H23:I23"/>
    <mergeCell ref="J23:L23"/>
    <mergeCell ref="N23:O23"/>
    <mergeCell ref="B22:C22"/>
    <mergeCell ref="D22:E22"/>
    <mergeCell ref="F22:G22"/>
    <mergeCell ref="H22:I22"/>
    <mergeCell ref="J22:L22"/>
    <mergeCell ref="N20:O20"/>
    <mergeCell ref="B21:C21"/>
    <mergeCell ref="D21:E21"/>
    <mergeCell ref="F21:G21"/>
    <mergeCell ref="H21:I21"/>
    <mergeCell ref="J21:L21"/>
    <mergeCell ref="N21:O21"/>
    <mergeCell ref="B20:C20"/>
    <mergeCell ref="D20:E20"/>
    <mergeCell ref="F20:G20"/>
    <mergeCell ref="H20:I20"/>
    <mergeCell ref="J20:L20"/>
    <mergeCell ref="N18:O18"/>
    <mergeCell ref="B19:C19"/>
    <mergeCell ref="D19:E19"/>
    <mergeCell ref="F19:G19"/>
    <mergeCell ref="H19:I19"/>
    <mergeCell ref="J19:L19"/>
    <mergeCell ref="N19:O19"/>
    <mergeCell ref="B18:C18"/>
    <mergeCell ref="D18:E18"/>
    <mergeCell ref="F18:G18"/>
    <mergeCell ref="H18:I18"/>
    <mergeCell ref="J18:L18"/>
    <mergeCell ref="N16:O16"/>
    <mergeCell ref="B17:C17"/>
    <mergeCell ref="D17:E17"/>
    <mergeCell ref="F17:G17"/>
    <mergeCell ref="H17:I17"/>
    <mergeCell ref="J17:L17"/>
    <mergeCell ref="N17:O17"/>
    <mergeCell ref="B16:C16"/>
    <mergeCell ref="D16:E16"/>
    <mergeCell ref="F16:G16"/>
    <mergeCell ref="H16:I16"/>
    <mergeCell ref="J16:L16"/>
    <mergeCell ref="J14:L14"/>
    <mergeCell ref="N14:O14"/>
    <mergeCell ref="N13:O13"/>
    <mergeCell ref="B15:C15"/>
    <mergeCell ref="D15:E15"/>
    <mergeCell ref="F15:G15"/>
    <mergeCell ref="H15:I15"/>
    <mergeCell ref="J15:L15"/>
    <mergeCell ref="N15:O15"/>
    <mergeCell ref="B2:D2"/>
    <mergeCell ref="B3:D4"/>
    <mergeCell ref="B6:P6"/>
    <mergeCell ref="M47:O47"/>
    <mergeCell ref="E7:G7"/>
    <mergeCell ref="N7:P7"/>
    <mergeCell ref="N8:P8"/>
    <mergeCell ref="N9:P9"/>
    <mergeCell ref="N10:P10"/>
    <mergeCell ref="B14:C14"/>
    <mergeCell ref="D14:E14"/>
    <mergeCell ref="F14:G14"/>
    <mergeCell ref="I43:M43"/>
    <mergeCell ref="E43:G43"/>
    <mergeCell ref="I39:M39"/>
    <mergeCell ref="E38:G38"/>
    <mergeCell ref="E39:G39"/>
    <mergeCell ref="E41:G41"/>
    <mergeCell ref="I38:M38"/>
    <mergeCell ref="E40:G40"/>
    <mergeCell ref="I40:M40"/>
    <mergeCell ref="B5:H5"/>
    <mergeCell ref="E42:G42"/>
    <mergeCell ref="I42:M42"/>
    <mergeCell ref="I41:M41"/>
    <mergeCell ref="E10:G10"/>
    <mergeCell ref="F13:G13"/>
    <mergeCell ref="D13:E13"/>
    <mergeCell ref="B13:C13"/>
    <mergeCell ref="H13:I13"/>
    <mergeCell ref="H14:I14"/>
    <mergeCell ref="J13:L13"/>
  </mergeCells>
  <phoneticPr fontId="3" type="noConversion"/>
  <conditionalFormatting sqref="E39:O39">
    <cfRule type="expression" dxfId="5" priority="6">
      <formula>$W$38=0</formula>
    </cfRule>
  </conditionalFormatting>
  <conditionalFormatting sqref="E40:O40">
    <cfRule type="expression" dxfId="4" priority="5">
      <formula>$V$38=0</formula>
    </cfRule>
  </conditionalFormatting>
  <conditionalFormatting sqref="E41:O41">
    <cfRule type="expression" dxfId="3" priority="4">
      <formula>$U$38=0</formula>
    </cfRule>
  </conditionalFormatting>
  <conditionalFormatting sqref="B39:D39">
    <cfRule type="expression" dxfId="2" priority="3">
      <formula>$W$38=0</formula>
    </cfRule>
  </conditionalFormatting>
  <conditionalFormatting sqref="B40:D40">
    <cfRule type="expression" dxfId="1" priority="2">
      <formula>$V$38=0</formula>
    </cfRule>
  </conditionalFormatting>
  <conditionalFormatting sqref="B41:D41">
    <cfRule type="expression" dxfId="0" priority="1">
      <formula>$U$38=0</formula>
    </cfRule>
  </conditionalFormatting>
  <pageMargins left="0.5" right="0.5" top="0.6" bottom="0.67" header="0.5" footer="0.5"/>
  <pageSetup scale="8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249"/>
  <sheetViews>
    <sheetView workbookViewId="0">
      <selection activeCell="E16" sqref="E16"/>
    </sheetView>
  </sheetViews>
  <sheetFormatPr defaultRowHeight="15" x14ac:dyDescent="0.2"/>
  <cols>
    <col min="2" max="2" width="8.28515625" bestFit="1" customWidth="1"/>
    <col min="3" max="3" width="66.85546875" style="38" bestFit="1" customWidth="1"/>
    <col min="4" max="4" width="13.85546875" bestFit="1" customWidth="1"/>
    <col min="5" max="5" width="5.140625" bestFit="1" customWidth="1"/>
  </cols>
  <sheetData>
    <row r="2" spans="2:5" s="41" customFormat="1" ht="18" x14ac:dyDescent="0.25">
      <c r="B2" s="39" t="s">
        <v>27</v>
      </c>
      <c r="C2" s="37" t="s">
        <v>28</v>
      </c>
      <c r="D2" s="40" t="s">
        <v>29</v>
      </c>
    </row>
    <row r="3" spans="2:5" s="41" customFormat="1" ht="18" x14ac:dyDescent="0.25">
      <c r="B3" s="82">
        <v>30</v>
      </c>
      <c r="C3" s="70" t="s">
        <v>471</v>
      </c>
      <c r="D3" s="70" t="s">
        <v>468</v>
      </c>
      <c r="E3" s="41" t="s">
        <v>213</v>
      </c>
    </row>
    <row r="4" spans="2:5" s="41" customFormat="1" ht="18" x14ac:dyDescent="0.25">
      <c r="B4" s="82">
        <v>39</v>
      </c>
      <c r="C4" s="70" t="s">
        <v>472</v>
      </c>
      <c r="D4" s="70" t="s">
        <v>469</v>
      </c>
      <c r="E4" s="41" t="s">
        <v>213</v>
      </c>
    </row>
    <row r="5" spans="2:5" s="41" customFormat="1" ht="18" x14ac:dyDescent="0.25">
      <c r="B5" s="82">
        <v>40</v>
      </c>
      <c r="C5" s="70" t="s">
        <v>462</v>
      </c>
      <c r="D5" s="70" t="s">
        <v>463</v>
      </c>
      <c r="E5" s="41" t="s">
        <v>37</v>
      </c>
    </row>
    <row r="6" spans="2:5" s="41" customFormat="1" ht="18" x14ac:dyDescent="0.25">
      <c r="B6" s="82">
        <v>49</v>
      </c>
      <c r="C6" s="70" t="s">
        <v>473</v>
      </c>
      <c r="D6" s="70" t="s">
        <v>464</v>
      </c>
      <c r="E6" s="41" t="s">
        <v>37</v>
      </c>
    </row>
    <row r="7" spans="2:5" s="41" customFormat="1" ht="18" x14ac:dyDescent="0.25">
      <c r="B7" s="82">
        <v>50</v>
      </c>
      <c r="C7" s="70" t="s">
        <v>449</v>
      </c>
      <c r="D7" s="70" t="s">
        <v>450</v>
      </c>
      <c r="E7" s="41" t="s">
        <v>32</v>
      </c>
    </row>
    <row r="8" spans="2:5" s="41" customFormat="1" ht="18" x14ac:dyDescent="0.25">
      <c r="B8" s="82">
        <v>58</v>
      </c>
      <c r="C8" s="70" t="s">
        <v>451</v>
      </c>
      <c r="D8" s="70" t="s">
        <v>452</v>
      </c>
      <c r="E8" s="41" t="s">
        <v>32</v>
      </c>
    </row>
    <row r="9" spans="2:5" s="41" customFormat="1" ht="18" x14ac:dyDescent="0.25">
      <c r="B9" s="82">
        <v>59</v>
      </c>
      <c r="C9" s="70" t="s">
        <v>453</v>
      </c>
      <c r="D9" s="70" t="s">
        <v>454</v>
      </c>
      <c r="E9" s="41" t="s">
        <v>32</v>
      </c>
    </row>
    <row r="10" spans="2:5" s="41" customFormat="1" ht="18" x14ac:dyDescent="0.25">
      <c r="B10" s="82">
        <v>60</v>
      </c>
      <c r="C10" s="70" t="s">
        <v>455</v>
      </c>
      <c r="D10" s="70" t="s">
        <v>456</v>
      </c>
      <c r="E10" s="41" t="s">
        <v>37</v>
      </c>
    </row>
    <row r="11" spans="2:5" s="41" customFormat="1" ht="18" x14ac:dyDescent="0.25">
      <c r="B11" s="82">
        <v>69</v>
      </c>
      <c r="C11" s="70" t="s">
        <v>457</v>
      </c>
      <c r="D11" s="70" t="s">
        <v>458</v>
      </c>
      <c r="E11" s="41" t="s">
        <v>37</v>
      </c>
    </row>
    <row r="12" spans="2:5" s="41" customFormat="1" ht="18" x14ac:dyDescent="0.25">
      <c r="B12" s="82">
        <v>70</v>
      </c>
      <c r="C12" s="70" t="s">
        <v>30</v>
      </c>
      <c r="D12" s="70" t="s">
        <v>31</v>
      </c>
      <c r="E12" s="41" t="s">
        <v>32</v>
      </c>
    </row>
    <row r="13" spans="2:5" s="41" customFormat="1" ht="18" x14ac:dyDescent="0.25">
      <c r="B13" s="82">
        <v>79</v>
      </c>
      <c r="C13" s="70" t="s">
        <v>33</v>
      </c>
      <c r="D13" s="70" t="s">
        <v>34</v>
      </c>
      <c r="E13" s="41" t="s">
        <v>32</v>
      </c>
    </row>
    <row r="14" spans="2:5" s="41" customFormat="1" ht="18" x14ac:dyDescent="0.25">
      <c r="B14" s="82">
        <v>80</v>
      </c>
      <c r="C14" s="70" t="s">
        <v>35</v>
      </c>
      <c r="D14" s="70" t="s">
        <v>36</v>
      </c>
      <c r="E14" s="41" t="s">
        <v>37</v>
      </c>
    </row>
    <row r="15" spans="2:5" s="41" customFormat="1" ht="18" x14ac:dyDescent="0.25">
      <c r="B15" s="82">
        <v>89</v>
      </c>
      <c r="C15" s="70" t="s">
        <v>38</v>
      </c>
      <c r="D15" s="70" t="s">
        <v>39</v>
      </c>
      <c r="E15" s="41" t="s">
        <v>37</v>
      </c>
    </row>
    <row r="16" spans="2:5" s="41" customFormat="1" ht="18" x14ac:dyDescent="0.25">
      <c r="B16" s="82">
        <v>90</v>
      </c>
      <c r="C16" s="70" t="s">
        <v>40</v>
      </c>
      <c r="D16" s="70" t="s">
        <v>41</v>
      </c>
      <c r="E16" s="41" t="s">
        <v>37</v>
      </c>
    </row>
    <row r="17" spans="2:5" s="41" customFormat="1" ht="18" x14ac:dyDescent="0.25">
      <c r="B17" s="82">
        <v>99</v>
      </c>
      <c r="C17" s="70" t="s">
        <v>42</v>
      </c>
      <c r="D17" s="70" t="s">
        <v>43</v>
      </c>
      <c r="E17" s="41" t="s">
        <v>37</v>
      </c>
    </row>
    <row r="18" spans="2:5" s="41" customFormat="1" ht="18" x14ac:dyDescent="0.25">
      <c r="B18" s="70">
        <v>100</v>
      </c>
      <c r="C18" s="70" t="s">
        <v>44</v>
      </c>
      <c r="D18" s="70" t="s">
        <v>45</v>
      </c>
      <c r="E18" s="41" t="s">
        <v>32</v>
      </c>
    </row>
    <row r="19" spans="2:5" s="41" customFormat="1" ht="18" x14ac:dyDescent="0.25">
      <c r="B19" s="70">
        <v>101</v>
      </c>
      <c r="C19" s="70" t="s">
        <v>46</v>
      </c>
      <c r="D19" s="70" t="s">
        <v>47</v>
      </c>
      <c r="E19" s="41" t="s">
        <v>32</v>
      </c>
    </row>
    <row r="20" spans="2:5" s="41" customFormat="1" ht="18" x14ac:dyDescent="0.25">
      <c r="B20" s="70">
        <v>108</v>
      </c>
      <c r="C20" s="70" t="s">
        <v>48</v>
      </c>
      <c r="D20" s="70" t="s">
        <v>49</v>
      </c>
      <c r="E20" s="41" t="s">
        <v>32</v>
      </c>
    </row>
    <row r="21" spans="2:5" s="41" customFormat="1" ht="18" x14ac:dyDescent="0.25">
      <c r="B21" s="70">
        <v>109</v>
      </c>
      <c r="C21" s="70" t="s">
        <v>50</v>
      </c>
      <c r="D21" s="70" t="s">
        <v>51</v>
      </c>
      <c r="E21" s="41" t="s">
        <v>32</v>
      </c>
    </row>
    <row r="22" spans="2:5" s="41" customFormat="1" ht="18" x14ac:dyDescent="0.25">
      <c r="B22" s="70">
        <v>110</v>
      </c>
      <c r="C22" s="70" t="s">
        <v>52</v>
      </c>
      <c r="D22" s="70" t="s">
        <v>53</v>
      </c>
      <c r="E22" s="41" t="s">
        <v>32</v>
      </c>
    </row>
    <row r="23" spans="2:5" s="41" customFormat="1" ht="18" x14ac:dyDescent="0.25">
      <c r="B23" s="70">
        <v>111</v>
      </c>
      <c r="C23" s="70" t="s">
        <v>54</v>
      </c>
      <c r="D23" s="70" t="s">
        <v>55</v>
      </c>
      <c r="E23" s="41" t="s">
        <v>32</v>
      </c>
    </row>
    <row r="24" spans="2:5" s="41" customFormat="1" ht="18" x14ac:dyDescent="0.25">
      <c r="B24" s="70">
        <v>118</v>
      </c>
      <c r="C24" s="70" t="s">
        <v>56</v>
      </c>
      <c r="D24" s="70" t="s">
        <v>57</v>
      </c>
      <c r="E24" s="41" t="s">
        <v>32</v>
      </c>
    </row>
    <row r="25" spans="2:5" s="41" customFormat="1" ht="18" x14ac:dyDescent="0.25">
      <c r="B25" s="70">
        <v>119</v>
      </c>
      <c r="C25" s="70" t="s">
        <v>58</v>
      </c>
      <c r="D25" s="70" t="s">
        <v>59</v>
      </c>
      <c r="E25" s="41" t="s">
        <v>32</v>
      </c>
    </row>
    <row r="26" spans="2:5" s="41" customFormat="1" ht="18" x14ac:dyDescent="0.25">
      <c r="B26" s="70">
        <v>120</v>
      </c>
      <c r="C26" s="70" t="s">
        <v>60</v>
      </c>
      <c r="D26" s="70" t="s">
        <v>61</v>
      </c>
      <c r="E26" s="41" t="s">
        <v>32</v>
      </c>
    </row>
    <row r="27" spans="2:5" s="41" customFormat="1" ht="18" x14ac:dyDescent="0.25">
      <c r="B27" s="70">
        <v>121</v>
      </c>
      <c r="C27" s="70" t="s">
        <v>62</v>
      </c>
      <c r="D27" s="70" t="s">
        <v>63</v>
      </c>
      <c r="E27" s="41" t="s">
        <v>32</v>
      </c>
    </row>
    <row r="28" spans="2:5" s="41" customFormat="1" ht="18" x14ac:dyDescent="0.25">
      <c r="B28" s="70">
        <v>122</v>
      </c>
      <c r="C28" s="70" t="s">
        <v>64</v>
      </c>
      <c r="D28" s="70" t="s">
        <v>65</v>
      </c>
      <c r="E28" s="41" t="s">
        <v>32</v>
      </c>
    </row>
    <row r="29" spans="2:5" s="41" customFormat="1" ht="18" x14ac:dyDescent="0.25">
      <c r="B29" s="70">
        <v>123</v>
      </c>
      <c r="C29" s="70" t="s">
        <v>66</v>
      </c>
      <c r="D29" s="70" t="s">
        <v>67</v>
      </c>
      <c r="E29" s="41" t="s">
        <v>32</v>
      </c>
    </row>
    <row r="30" spans="2:5" s="41" customFormat="1" ht="18" x14ac:dyDescent="0.25">
      <c r="B30" s="70">
        <v>124</v>
      </c>
      <c r="C30" s="70" t="s">
        <v>68</v>
      </c>
      <c r="D30" s="70" t="s">
        <v>69</v>
      </c>
      <c r="E30" s="41" t="s">
        <v>32</v>
      </c>
    </row>
    <row r="31" spans="2:5" s="41" customFormat="1" ht="18" x14ac:dyDescent="0.25">
      <c r="B31" s="70">
        <v>125</v>
      </c>
      <c r="C31" s="70" t="s">
        <v>70</v>
      </c>
      <c r="D31" s="70" t="s">
        <v>71</v>
      </c>
      <c r="E31" s="41" t="s">
        <v>32</v>
      </c>
    </row>
    <row r="32" spans="2:5" s="41" customFormat="1" ht="18" x14ac:dyDescent="0.25">
      <c r="B32" s="70">
        <v>126</v>
      </c>
      <c r="C32" s="70" t="s">
        <v>72</v>
      </c>
      <c r="D32" s="70" t="s">
        <v>73</v>
      </c>
      <c r="E32" s="41" t="s">
        <v>32</v>
      </c>
    </row>
    <row r="33" spans="2:5" s="41" customFormat="1" ht="18" x14ac:dyDescent="0.25">
      <c r="B33" s="70">
        <v>127</v>
      </c>
      <c r="C33" s="70" t="s">
        <v>74</v>
      </c>
      <c r="D33" s="70" t="s">
        <v>75</v>
      </c>
      <c r="E33" s="41" t="s">
        <v>32</v>
      </c>
    </row>
    <row r="34" spans="2:5" s="41" customFormat="1" ht="18" x14ac:dyDescent="0.25">
      <c r="B34" s="70">
        <v>128</v>
      </c>
      <c r="C34" s="70" t="s">
        <v>76</v>
      </c>
      <c r="D34" s="70" t="s">
        <v>77</v>
      </c>
      <c r="E34" s="41" t="s">
        <v>32</v>
      </c>
    </row>
    <row r="35" spans="2:5" s="41" customFormat="1" ht="18" x14ac:dyDescent="0.25">
      <c r="B35" s="70">
        <v>129</v>
      </c>
      <c r="C35" s="70" t="s">
        <v>78</v>
      </c>
      <c r="D35" s="70" t="s">
        <v>79</v>
      </c>
      <c r="E35" s="41" t="s">
        <v>32</v>
      </c>
    </row>
    <row r="36" spans="2:5" s="41" customFormat="1" ht="18" x14ac:dyDescent="0.25">
      <c r="B36" s="70">
        <v>130</v>
      </c>
      <c r="C36" s="70" t="s">
        <v>80</v>
      </c>
      <c r="D36" s="70" t="s">
        <v>81</v>
      </c>
      <c r="E36" s="41" t="s">
        <v>32</v>
      </c>
    </row>
    <row r="37" spans="2:5" s="41" customFormat="1" ht="18" x14ac:dyDescent="0.25">
      <c r="B37" s="70">
        <v>131</v>
      </c>
      <c r="C37" s="70" t="s">
        <v>82</v>
      </c>
      <c r="D37" s="70" t="s">
        <v>83</v>
      </c>
      <c r="E37" s="41" t="s">
        <v>32</v>
      </c>
    </row>
    <row r="38" spans="2:5" s="41" customFormat="1" ht="18" x14ac:dyDescent="0.25">
      <c r="B38" s="70">
        <v>132</v>
      </c>
      <c r="C38" s="70" t="s">
        <v>84</v>
      </c>
      <c r="D38" s="70" t="s">
        <v>85</v>
      </c>
      <c r="E38" s="41" t="s">
        <v>32</v>
      </c>
    </row>
    <row r="39" spans="2:5" s="41" customFormat="1" ht="18" x14ac:dyDescent="0.25">
      <c r="B39" s="70">
        <v>133</v>
      </c>
      <c r="C39" s="70" t="s">
        <v>86</v>
      </c>
      <c r="D39" s="70" t="s">
        <v>87</v>
      </c>
      <c r="E39" s="41" t="s">
        <v>32</v>
      </c>
    </row>
    <row r="40" spans="2:5" s="41" customFormat="1" ht="18" x14ac:dyDescent="0.25">
      <c r="B40" s="70">
        <v>138</v>
      </c>
      <c r="C40" s="70" t="s">
        <v>88</v>
      </c>
      <c r="D40" s="70" t="s">
        <v>89</v>
      </c>
      <c r="E40" s="41" t="s">
        <v>32</v>
      </c>
    </row>
    <row r="41" spans="2:5" s="41" customFormat="1" ht="18" x14ac:dyDescent="0.25">
      <c r="B41" s="70">
        <v>139</v>
      </c>
      <c r="C41" s="70" t="s">
        <v>90</v>
      </c>
      <c r="D41" s="70" t="s">
        <v>91</v>
      </c>
      <c r="E41" s="41" t="s">
        <v>32</v>
      </c>
    </row>
    <row r="42" spans="2:5" s="41" customFormat="1" ht="18" x14ac:dyDescent="0.25">
      <c r="B42" s="70">
        <v>140</v>
      </c>
      <c r="C42" s="70" t="s">
        <v>92</v>
      </c>
      <c r="D42" s="70" t="s">
        <v>93</v>
      </c>
      <c r="E42" s="41" t="s">
        <v>32</v>
      </c>
    </row>
    <row r="43" spans="2:5" s="41" customFormat="1" ht="18" x14ac:dyDescent="0.25">
      <c r="B43" s="70">
        <v>141</v>
      </c>
      <c r="C43" s="70" t="s">
        <v>94</v>
      </c>
      <c r="D43" s="70" t="s">
        <v>95</v>
      </c>
      <c r="E43" s="41" t="s">
        <v>32</v>
      </c>
    </row>
    <row r="44" spans="2:5" s="41" customFormat="1" ht="18" x14ac:dyDescent="0.25">
      <c r="B44" s="70">
        <v>148</v>
      </c>
      <c r="C44" s="70" t="s">
        <v>96</v>
      </c>
      <c r="D44" s="70" t="s">
        <v>97</v>
      </c>
      <c r="E44" s="41" t="s">
        <v>32</v>
      </c>
    </row>
    <row r="45" spans="2:5" s="41" customFormat="1" ht="18" x14ac:dyDescent="0.25">
      <c r="B45" s="70">
        <v>149</v>
      </c>
      <c r="C45" s="70" t="s">
        <v>98</v>
      </c>
      <c r="D45" s="70" t="s">
        <v>99</v>
      </c>
      <c r="E45" s="41" t="s">
        <v>32</v>
      </c>
    </row>
    <row r="46" spans="2:5" s="41" customFormat="1" ht="18" x14ac:dyDescent="0.25">
      <c r="B46" s="70">
        <v>150</v>
      </c>
      <c r="C46" s="70" t="s">
        <v>474</v>
      </c>
      <c r="D46" s="70" t="s">
        <v>100</v>
      </c>
      <c r="E46" s="41" t="s">
        <v>32</v>
      </c>
    </row>
    <row r="47" spans="2:5" s="41" customFormat="1" ht="18" x14ac:dyDescent="0.25">
      <c r="B47" s="70">
        <v>151</v>
      </c>
      <c r="C47" s="70" t="s">
        <v>475</v>
      </c>
      <c r="D47" s="70" t="s">
        <v>101</v>
      </c>
      <c r="E47" s="41" t="s">
        <v>32</v>
      </c>
    </row>
    <row r="48" spans="2:5" s="41" customFormat="1" ht="18" x14ac:dyDescent="0.25">
      <c r="B48" s="70">
        <v>152</v>
      </c>
      <c r="C48" s="70" t="s">
        <v>476</v>
      </c>
      <c r="D48" s="70" t="s">
        <v>102</v>
      </c>
      <c r="E48" s="41" t="s">
        <v>32</v>
      </c>
    </row>
    <row r="49" spans="2:5" s="41" customFormat="1" ht="18" x14ac:dyDescent="0.25">
      <c r="B49" s="70">
        <v>153</v>
      </c>
      <c r="C49" s="70" t="s">
        <v>477</v>
      </c>
      <c r="D49" s="70" t="s">
        <v>103</v>
      </c>
      <c r="E49" s="41" t="s">
        <v>32</v>
      </c>
    </row>
    <row r="50" spans="2:5" s="41" customFormat="1" ht="18" x14ac:dyDescent="0.25">
      <c r="B50" s="70">
        <v>158</v>
      </c>
      <c r="C50" s="70" t="s">
        <v>478</v>
      </c>
      <c r="D50" s="70" t="s">
        <v>104</v>
      </c>
      <c r="E50" s="41" t="s">
        <v>32</v>
      </c>
    </row>
    <row r="51" spans="2:5" s="41" customFormat="1" ht="18" x14ac:dyDescent="0.25">
      <c r="B51" s="70">
        <v>159</v>
      </c>
      <c r="C51" s="70" t="s">
        <v>479</v>
      </c>
      <c r="D51" s="70" t="s">
        <v>105</v>
      </c>
      <c r="E51" s="41" t="s">
        <v>32</v>
      </c>
    </row>
    <row r="52" spans="2:5" s="41" customFormat="1" ht="18" x14ac:dyDescent="0.25">
      <c r="B52" s="70">
        <v>160</v>
      </c>
      <c r="C52" s="70" t="s">
        <v>106</v>
      </c>
      <c r="D52" s="70" t="s">
        <v>107</v>
      </c>
      <c r="E52" s="41" t="s">
        <v>32</v>
      </c>
    </row>
    <row r="53" spans="2:5" s="41" customFormat="1" ht="18" x14ac:dyDescent="0.25">
      <c r="B53" s="70">
        <v>161</v>
      </c>
      <c r="C53" s="70" t="s">
        <v>108</v>
      </c>
      <c r="D53" s="70" t="s">
        <v>109</v>
      </c>
      <c r="E53" s="41" t="s">
        <v>32</v>
      </c>
    </row>
    <row r="54" spans="2:5" s="41" customFormat="1" ht="18" x14ac:dyDescent="0.25">
      <c r="B54" s="70">
        <v>162</v>
      </c>
      <c r="C54" s="70" t="s">
        <v>110</v>
      </c>
      <c r="D54" s="70" t="s">
        <v>111</v>
      </c>
      <c r="E54" s="41" t="s">
        <v>32</v>
      </c>
    </row>
    <row r="55" spans="2:5" s="41" customFormat="1" ht="18" x14ac:dyDescent="0.25">
      <c r="B55" s="70">
        <v>163</v>
      </c>
      <c r="C55" s="70" t="s">
        <v>112</v>
      </c>
      <c r="D55" s="70" t="s">
        <v>113</v>
      </c>
      <c r="E55" s="41" t="s">
        <v>32</v>
      </c>
    </row>
    <row r="56" spans="2:5" s="41" customFormat="1" ht="18" x14ac:dyDescent="0.25">
      <c r="B56" s="70">
        <v>164</v>
      </c>
      <c r="C56" s="70" t="s">
        <v>114</v>
      </c>
      <c r="D56" s="70" t="s">
        <v>115</v>
      </c>
      <c r="E56" s="41" t="s">
        <v>32</v>
      </c>
    </row>
    <row r="57" spans="2:5" s="41" customFormat="1" ht="18" x14ac:dyDescent="0.25">
      <c r="B57" s="70">
        <v>168</v>
      </c>
      <c r="C57" s="70" t="s">
        <v>116</v>
      </c>
      <c r="D57" s="70" t="s">
        <v>117</v>
      </c>
      <c r="E57" s="41" t="s">
        <v>32</v>
      </c>
    </row>
    <row r="58" spans="2:5" s="41" customFormat="1" ht="18" x14ac:dyDescent="0.25">
      <c r="B58" s="70">
        <v>169</v>
      </c>
      <c r="C58" s="70" t="s">
        <v>118</v>
      </c>
      <c r="D58" s="70" t="s">
        <v>119</v>
      </c>
      <c r="E58" s="41" t="s">
        <v>32</v>
      </c>
    </row>
    <row r="59" spans="2:5" s="41" customFormat="1" ht="18" x14ac:dyDescent="0.25">
      <c r="B59" s="70">
        <v>170</v>
      </c>
      <c r="C59" s="70" t="s">
        <v>120</v>
      </c>
      <c r="D59" s="70" t="s">
        <v>121</v>
      </c>
      <c r="E59" s="41" t="s">
        <v>32</v>
      </c>
    </row>
    <row r="60" spans="2:5" s="41" customFormat="1" ht="18" x14ac:dyDescent="0.25">
      <c r="B60" s="70">
        <v>171</v>
      </c>
      <c r="C60" s="70" t="s">
        <v>122</v>
      </c>
      <c r="D60" s="70" t="s">
        <v>123</v>
      </c>
      <c r="E60" s="41" t="s">
        <v>32</v>
      </c>
    </row>
    <row r="61" spans="2:5" s="41" customFormat="1" ht="18" x14ac:dyDescent="0.25">
      <c r="B61" s="70">
        <v>172</v>
      </c>
      <c r="C61" s="70" t="s">
        <v>124</v>
      </c>
      <c r="D61" s="70" t="s">
        <v>125</v>
      </c>
      <c r="E61" s="41" t="s">
        <v>32</v>
      </c>
    </row>
    <row r="62" spans="2:5" s="41" customFormat="1" ht="18" x14ac:dyDescent="0.25">
      <c r="B62" s="70">
        <v>178</v>
      </c>
      <c r="C62" s="70" t="s">
        <v>126</v>
      </c>
      <c r="D62" s="70" t="s">
        <v>127</v>
      </c>
      <c r="E62" s="41" t="s">
        <v>32</v>
      </c>
    </row>
    <row r="63" spans="2:5" s="41" customFormat="1" ht="18" x14ac:dyDescent="0.25">
      <c r="B63" s="70">
        <v>179</v>
      </c>
      <c r="C63" s="70" t="s">
        <v>128</v>
      </c>
      <c r="D63" s="70" t="s">
        <v>129</v>
      </c>
      <c r="E63" s="41" t="s">
        <v>32</v>
      </c>
    </row>
    <row r="64" spans="2:5" s="41" customFormat="1" ht="18" x14ac:dyDescent="0.25">
      <c r="B64" s="70">
        <v>180</v>
      </c>
      <c r="C64" s="70" t="s">
        <v>130</v>
      </c>
      <c r="D64" s="70" t="s">
        <v>131</v>
      </c>
      <c r="E64" s="41" t="s">
        <v>32</v>
      </c>
    </row>
    <row r="65" spans="2:5" s="41" customFormat="1" ht="18" x14ac:dyDescent="0.25">
      <c r="B65" s="70">
        <v>181</v>
      </c>
      <c r="C65" s="70" t="s">
        <v>132</v>
      </c>
      <c r="D65" s="70" t="s">
        <v>133</v>
      </c>
      <c r="E65" s="41" t="s">
        <v>32</v>
      </c>
    </row>
    <row r="66" spans="2:5" s="41" customFormat="1" ht="18" x14ac:dyDescent="0.25">
      <c r="B66" s="70">
        <v>182</v>
      </c>
      <c r="C66" s="70" t="s">
        <v>134</v>
      </c>
      <c r="D66" s="70" t="s">
        <v>135</v>
      </c>
      <c r="E66" s="41" t="s">
        <v>32</v>
      </c>
    </row>
    <row r="67" spans="2:5" s="41" customFormat="1" ht="18" x14ac:dyDescent="0.25">
      <c r="B67" s="70">
        <v>188</v>
      </c>
      <c r="C67" s="70" t="s">
        <v>136</v>
      </c>
      <c r="D67" s="70" t="s">
        <v>137</v>
      </c>
      <c r="E67" s="41" t="s">
        <v>32</v>
      </c>
    </row>
    <row r="68" spans="2:5" s="41" customFormat="1" ht="18" x14ac:dyDescent="0.25">
      <c r="B68" s="70">
        <v>189</v>
      </c>
      <c r="C68" s="70" t="s">
        <v>138</v>
      </c>
      <c r="D68" s="70" t="s">
        <v>139</v>
      </c>
      <c r="E68" s="41" t="s">
        <v>32</v>
      </c>
    </row>
    <row r="69" spans="2:5" s="41" customFormat="1" ht="18" x14ac:dyDescent="0.25">
      <c r="B69" s="70">
        <v>190</v>
      </c>
      <c r="C69" s="70" t="s">
        <v>140</v>
      </c>
      <c r="D69" s="70" t="s">
        <v>141</v>
      </c>
      <c r="E69" s="41" t="s">
        <v>32</v>
      </c>
    </row>
    <row r="70" spans="2:5" s="41" customFormat="1" ht="18" x14ac:dyDescent="0.25">
      <c r="B70" s="70">
        <v>191</v>
      </c>
      <c r="C70" s="70" t="s">
        <v>142</v>
      </c>
      <c r="D70" s="70" t="s">
        <v>143</v>
      </c>
      <c r="E70" s="41" t="s">
        <v>32</v>
      </c>
    </row>
    <row r="71" spans="2:5" s="41" customFormat="1" ht="18" x14ac:dyDescent="0.25">
      <c r="B71" s="70">
        <v>198</v>
      </c>
      <c r="C71" s="70" t="s">
        <v>144</v>
      </c>
      <c r="D71" s="70" t="s">
        <v>145</v>
      </c>
      <c r="E71" s="41" t="s">
        <v>32</v>
      </c>
    </row>
    <row r="72" spans="2:5" s="41" customFormat="1" ht="18" x14ac:dyDescent="0.25">
      <c r="B72" s="70">
        <v>199</v>
      </c>
      <c r="C72" s="70" t="s">
        <v>146</v>
      </c>
      <c r="D72" s="70" t="s">
        <v>147</v>
      </c>
      <c r="E72" s="41" t="s">
        <v>32</v>
      </c>
    </row>
    <row r="73" spans="2:5" s="41" customFormat="1" ht="18" x14ac:dyDescent="0.25">
      <c r="B73" s="70">
        <v>200</v>
      </c>
      <c r="C73" s="70" t="s">
        <v>148</v>
      </c>
      <c r="D73" s="70" t="s">
        <v>149</v>
      </c>
      <c r="E73" s="41" t="s">
        <v>32</v>
      </c>
    </row>
    <row r="74" spans="2:5" s="41" customFormat="1" ht="18" x14ac:dyDescent="0.25">
      <c r="B74" s="70">
        <v>201</v>
      </c>
      <c r="C74" s="70" t="s">
        <v>150</v>
      </c>
      <c r="D74" s="70" t="s">
        <v>151</v>
      </c>
      <c r="E74" s="41" t="s">
        <v>32</v>
      </c>
    </row>
    <row r="75" spans="2:5" s="41" customFormat="1" ht="18" x14ac:dyDescent="0.25">
      <c r="B75" s="70">
        <v>208</v>
      </c>
      <c r="C75" s="70" t="s">
        <v>152</v>
      </c>
      <c r="D75" s="70" t="s">
        <v>153</v>
      </c>
      <c r="E75" s="41" t="s">
        <v>32</v>
      </c>
    </row>
    <row r="76" spans="2:5" s="41" customFormat="1" ht="18" x14ac:dyDescent="0.25">
      <c r="B76" s="70">
        <v>209</v>
      </c>
      <c r="C76" s="70" t="s">
        <v>154</v>
      </c>
      <c r="D76" s="70" t="s">
        <v>155</v>
      </c>
      <c r="E76" s="41" t="s">
        <v>32</v>
      </c>
    </row>
    <row r="77" spans="2:5" s="41" customFormat="1" ht="18" x14ac:dyDescent="0.25">
      <c r="B77" s="70">
        <v>250</v>
      </c>
      <c r="C77" s="70" t="s">
        <v>156</v>
      </c>
      <c r="D77" s="70" t="s">
        <v>157</v>
      </c>
      <c r="E77" s="41" t="s">
        <v>158</v>
      </c>
    </row>
    <row r="78" spans="2:5" s="41" customFormat="1" ht="18" x14ac:dyDescent="0.25">
      <c r="B78" s="70">
        <v>251</v>
      </c>
      <c r="C78" s="70" t="s">
        <v>159</v>
      </c>
      <c r="D78" s="70" t="s">
        <v>160</v>
      </c>
      <c r="E78" s="41" t="s">
        <v>158</v>
      </c>
    </row>
    <row r="79" spans="2:5" s="41" customFormat="1" ht="18" x14ac:dyDescent="0.25">
      <c r="B79" s="70">
        <v>252</v>
      </c>
      <c r="C79" s="70" t="s">
        <v>161</v>
      </c>
      <c r="D79" s="70" t="s">
        <v>162</v>
      </c>
      <c r="E79" s="41" t="s">
        <v>158</v>
      </c>
    </row>
    <row r="80" spans="2:5" s="41" customFormat="1" ht="18" x14ac:dyDescent="0.25">
      <c r="B80" s="70">
        <v>259</v>
      </c>
      <c r="C80" s="70" t="s">
        <v>163</v>
      </c>
      <c r="D80" s="70" t="s">
        <v>164</v>
      </c>
      <c r="E80" s="41" t="s">
        <v>158</v>
      </c>
    </row>
    <row r="81" spans="2:5" s="41" customFormat="1" ht="18" x14ac:dyDescent="0.25">
      <c r="B81" s="70">
        <v>260</v>
      </c>
      <c r="C81" s="70" t="s">
        <v>165</v>
      </c>
      <c r="D81" s="70" t="s">
        <v>166</v>
      </c>
      <c r="E81" s="41" t="s">
        <v>158</v>
      </c>
    </row>
    <row r="82" spans="2:5" s="41" customFormat="1" ht="18" x14ac:dyDescent="0.25">
      <c r="B82" s="70">
        <v>261</v>
      </c>
      <c r="C82" s="70" t="s">
        <v>167</v>
      </c>
      <c r="D82" s="70" t="s">
        <v>168</v>
      </c>
      <c r="E82" s="41" t="s">
        <v>158</v>
      </c>
    </row>
    <row r="83" spans="2:5" s="41" customFormat="1" ht="18" x14ac:dyDescent="0.25">
      <c r="B83" s="70">
        <v>269</v>
      </c>
      <c r="C83" s="70" t="s">
        <v>169</v>
      </c>
      <c r="D83" s="70" t="s">
        <v>170</v>
      </c>
      <c r="E83" s="41" t="s">
        <v>158</v>
      </c>
    </row>
    <row r="84" spans="2:5" s="41" customFormat="1" ht="18" x14ac:dyDescent="0.25">
      <c r="B84" s="70">
        <v>300</v>
      </c>
      <c r="C84" s="70" t="s">
        <v>480</v>
      </c>
      <c r="D84" s="70" t="s">
        <v>481</v>
      </c>
      <c r="E84" s="70" t="s">
        <v>515</v>
      </c>
    </row>
    <row r="85" spans="2:5" s="41" customFormat="1" ht="18" x14ac:dyDescent="0.25">
      <c r="B85" s="70">
        <v>309</v>
      </c>
      <c r="C85" s="70" t="s">
        <v>482</v>
      </c>
      <c r="D85" s="70" t="s">
        <v>483</v>
      </c>
      <c r="E85" s="70" t="s">
        <v>515</v>
      </c>
    </row>
    <row r="86" spans="2:5" s="41" customFormat="1" ht="18" x14ac:dyDescent="0.25">
      <c r="B86" s="70">
        <v>520</v>
      </c>
      <c r="C86" s="70" t="s">
        <v>171</v>
      </c>
      <c r="D86" s="70" t="s">
        <v>172</v>
      </c>
      <c r="E86" s="41" t="s">
        <v>158</v>
      </c>
    </row>
    <row r="87" spans="2:5" s="41" customFormat="1" ht="18" x14ac:dyDescent="0.25">
      <c r="B87" s="70">
        <v>521</v>
      </c>
      <c r="C87" s="70" t="s">
        <v>173</v>
      </c>
      <c r="D87" s="70" t="s">
        <v>174</v>
      </c>
      <c r="E87" s="41" t="s">
        <v>158</v>
      </c>
    </row>
    <row r="88" spans="2:5" s="41" customFormat="1" ht="18" x14ac:dyDescent="0.25">
      <c r="B88" s="70">
        <v>522</v>
      </c>
      <c r="C88" s="70" t="s">
        <v>175</v>
      </c>
      <c r="D88" s="70" t="s">
        <v>176</v>
      </c>
      <c r="E88" s="41" t="s">
        <v>158</v>
      </c>
    </row>
    <row r="89" spans="2:5" s="41" customFormat="1" ht="18" x14ac:dyDescent="0.25">
      <c r="B89" s="70">
        <v>529</v>
      </c>
      <c r="C89" s="70" t="s">
        <v>177</v>
      </c>
      <c r="D89" s="70" t="s">
        <v>178</v>
      </c>
      <c r="E89" s="41" t="s">
        <v>158</v>
      </c>
    </row>
    <row r="90" spans="2:5" s="41" customFormat="1" ht="18" x14ac:dyDescent="0.25">
      <c r="B90" s="70">
        <v>530</v>
      </c>
      <c r="C90" s="70" t="s">
        <v>179</v>
      </c>
      <c r="D90" s="70" t="s">
        <v>180</v>
      </c>
      <c r="E90" s="41" t="s">
        <v>158</v>
      </c>
    </row>
    <row r="91" spans="2:5" s="41" customFormat="1" ht="18" x14ac:dyDescent="0.25">
      <c r="B91" s="70">
        <v>531</v>
      </c>
      <c r="C91" s="70" t="s">
        <v>181</v>
      </c>
      <c r="D91" s="70" t="s">
        <v>182</v>
      </c>
      <c r="E91" s="41" t="s">
        <v>158</v>
      </c>
    </row>
    <row r="92" spans="2:5" s="41" customFormat="1" ht="18" x14ac:dyDescent="0.25">
      <c r="B92" s="70">
        <v>539</v>
      </c>
      <c r="C92" s="70" t="s">
        <v>183</v>
      </c>
      <c r="D92" s="70" t="s">
        <v>184</v>
      </c>
      <c r="E92" s="41" t="s">
        <v>158</v>
      </c>
    </row>
    <row r="93" spans="2:5" s="41" customFormat="1" ht="18" x14ac:dyDescent="0.25">
      <c r="B93" s="70">
        <v>540</v>
      </c>
      <c r="C93" s="70" t="s">
        <v>185</v>
      </c>
      <c r="D93" s="70" t="s">
        <v>186</v>
      </c>
      <c r="E93" s="41" t="s">
        <v>158</v>
      </c>
    </row>
    <row r="94" spans="2:5" s="41" customFormat="1" ht="18" x14ac:dyDescent="0.25">
      <c r="B94" s="70">
        <v>541</v>
      </c>
      <c r="C94" s="70" t="s">
        <v>187</v>
      </c>
      <c r="D94" s="70" t="s">
        <v>188</v>
      </c>
      <c r="E94" s="41" t="s">
        <v>158</v>
      </c>
    </row>
    <row r="95" spans="2:5" s="41" customFormat="1" ht="18" x14ac:dyDescent="0.25">
      <c r="B95" s="70">
        <v>549</v>
      </c>
      <c r="C95" s="70" t="s">
        <v>189</v>
      </c>
      <c r="D95" s="70" t="s">
        <v>190</v>
      </c>
      <c r="E95" s="41" t="s">
        <v>158</v>
      </c>
    </row>
    <row r="96" spans="2:5" s="41" customFormat="1" ht="18" x14ac:dyDescent="0.25">
      <c r="B96" s="70">
        <v>550</v>
      </c>
      <c r="C96" s="70" t="s">
        <v>191</v>
      </c>
      <c r="D96" s="70" t="s">
        <v>192</v>
      </c>
      <c r="E96" s="41" t="s">
        <v>158</v>
      </c>
    </row>
    <row r="97" spans="2:5" s="41" customFormat="1" ht="18" x14ac:dyDescent="0.25">
      <c r="B97" s="70">
        <v>551</v>
      </c>
      <c r="C97" s="70" t="s">
        <v>193</v>
      </c>
      <c r="D97" s="70" t="s">
        <v>194</v>
      </c>
      <c r="E97" s="41" t="s">
        <v>158</v>
      </c>
    </row>
    <row r="98" spans="2:5" s="41" customFormat="1" ht="18" x14ac:dyDescent="0.25">
      <c r="B98" s="70">
        <v>559</v>
      </c>
      <c r="C98" s="70" t="s">
        <v>195</v>
      </c>
      <c r="D98" s="70" t="s">
        <v>196</v>
      </c>
      <c r="E98" s="41" t="s">
        <v>158</v>
      </c>
    </row>
    <row r="99" spans="2:5" s="41" customFormat="1" ht="18" x14ac:dyDescent="0.25">
      <c r="B99" s="70">
        <v>560</v>
      </c>
      <c r="C99" s="70" t="s">
        <v>197</v>
      </c>
      <c r="D99" s="70" t="s">
        <v>198</v>
      </c>
      <c r="E99" s="41" t="s">
        <v>158</v>
      </c>
    </row>
    <row r="100" spans="2:5" s="41" customFormat="1" ht="18" x14ac:dyDescent="0.25">
      <c r="B100" s="70">
        <v>561</v>
      </c>
      <c r="C100" s="70" t="s">
        <v>199</v>
      </c>
      <c r="D100" s="70" t="s">
        <v>200</v>
      </c>
      <c r="E100" s="41" t="s">
        <v>158</v>
      </c>
    </row>
    <row r="101" spans="2:5" s="41" customFormat="1" ht="18" x14ac:dyDescent="0.25">
      <c r="B101" s="70">
        <v>562</v>
      </c>
      <c r="C101" s="70" t="s">
        <v>201</v>
      </c>
      <c r="D101" s="70" t="s">
        <v>202</v>
      </c>
      <c r="E101" s="41" t="s">
        <v>158</v>
      </c>
    </row>
    <row r="102" spans="2:5" s="41" customFormat="1" ht="18" x14ac:dyDescent="0.25">
      <c r="B102" s="70">
        <v>569</v>
      </c>
      <c r="C102" s="70" t="s">
        <v>203</v>
      </c>
      <c r="D102" s="70" t="s">
        <v>204</v>
      </c>
      <c r="E102" s="41" t="s">
        <v>158</v>
      </c>
    </row>
    <row r="103" spans="2:5" s="41" customFormat="1" ht="18" x14ac:dyDescent="0.25">
      <c r="B103" s="70">
        <v>570</v>
      </c>
      <c r="C103" s="70" t="s">
        <v>205</v>
      </c>
      <c r="D103" s="70" t="s">
        <v>206</v>
      </c>
      <c r="E103" s="41" t="s">
        <v>158</v>
      </c>
    </row>
    <row r="104" spans="2:5" s="41" customFormat="1" ht="18" x14ac:dyDescent="0.25">
      <c r="B104" s="70">
        <v>571</v>
      </c>
      <c r="C104" s="70" t="s">
        <v>207</v>
      </c>
      <c r="D104" s="70" t="s">
        <v>208</v>
      </c>
      <c r="E104" s="41" t="s">
        <v>158</v>
      </c>
    </row>
    <row r="105" spans="2:5" s="41" customFormat="1" ht="18" x14ac:dyDescent="0.25">
      <c r="B105" s="70">
        <v>579</v>
      </c>
      <c r="C105" s="70" t="s">
        <v>209</v>
      </c>
      <c r="D105" s="70" t="s">
        <v>210</v>
      </c>
      <c r="E105" s="41" t="s">
        <v>158</v>
      </c>
    </row>
    <row r="106" spans="2:5" s="41" customFormat="1" ht="18" x14ac:dyDescent="0.25">
      <c r="B106" s="70">
        <v>600</v>
      </c>
      <c r="C106" s="70" t="s">
        <v>211</v>
      </c>
      <c r="D106" s="70" t="s">
        <v>212</v>
      </c>
      <c r="E106" s="41" t="s">
        <v>213</v>
      </c>
    </row>
    <row r="107" spans="2:5" s="41" customFormat="1" ht="18" x14ac:dyDescent="0.25">
      <c r="B107" s="70">
        <v>609</v>
      </c>
      <c r="C107" s="70" t="s">
        <v>214</v>
      </c>
      <c r="D107" s="70" t="s">
        <v>215</v>
      </c>
      <c r="E107" s="41" t="s">
        <v>213</v>
      </c>
    </row>
    <row r="108" spans="2:5" s="41" customFormat="1" ht="18" x14ac:dyDescent="0.25">
      <c r="B108" s="70">
        <v>610</v>
      </c>
      <c r="C108" s="70" t="s">
        <v>216</v>
      </c>
      <c r="D108" s="70" t="s">
        <v>217</v>
      </c>
      <c r="E108" s="41" t="s">
        <v>213</v>
      </c>
    </row>
    <row r="109" spans="2:5" s="41" customFormat="1" ht="18" x14ac:dyDescent="0.25">
      <c r="B109" s="70">
        <v>611</v>
      </c>
      <c r="C109" s="70" t="s">
        <v>484</v>
      </c>
      <c r="D109" s="70"/>
      <c r="E109" s="41" t="s">
        <v>213</v>
      </c>
    </row>
    <row r="110" spans="2:5" s="41" customFormat="1" ht="18" x14ac:dyDescent="0.25">
      <c r="B110" s="70">
        <v>619</v>
      </c>
      <c r="C110" s="70" t="s">
        <v>218</v>
      </c>
      <c r="D110" s="70" t="s">
        <v>219</v>
      </c>
      <c r="E110" s="41" t="s">
        <v>213</v>
      </c>
    </row>
    <row r="111" spans="2:5" s="41" customFormat="1" ht="18" x14ac:dyDescent="0.25">
      <c r="B111" s="70">
        <v>620</v>
      </c>
      <c r="C111" s="70" t="s">
        <v>220</v>
      </c>
      <c r="D111" s="70" t="s">
        <v>221</v>
      </c>
      <c r="E111" s="41" t="s">
        <v>213</v>
      </c>
    </row>
    <row r="112" spans="2:5" s="41" customFormat="1" ht="18" x14ac:dyDescent="0.25">
      <c r="B112" s="70">
        <v>621</v>
      </c>
      <c r="C112" s="70" t="s">
        <v>485</v>
      </c>
      <c r="D112" s="70"/>
      <c r="E112" s="41" t="s">
        <v>213</v>
      </c>
    </row>
    <row r="113" spans="2:5" s="41" customFormat="1" ht="18" x14ac:dyDescent="0.25">
      <c r="B113" s="70">
        <v>629</v>
      </c>
      <c r="C113" s="70" t="s">
        <v>222</v>
      </c>
      <c r="D113" s="70" t="s">
        <v>223</v>
      </c>
      <c r="E113" s="41" t="s">
        <v>213</v>
      </c>
    </row>
    <row r="114" spans="2:5" s="41" customFormat="1" ht="18" x14ac:dyDescent="0.25">
      <c r="B114" s="70">
        <v>630</v>
      </c>
      <c r="C114" s="70" t="s">
        <v>224</v>
      </c>
      <c r="D114" s="70" t="s">
        <v>225</v>
      </c>
      <c r="E114" s="41" t="s">
        <v>213</v>
      </c>
    </row>
    <row r="115" spans="2:5" s="41" customFormat="1" ht="18" x14ac:dyDescent="0.25">
      <c r="B115" s="70">
        <v>631</v>
      </c>
      <c r="C115" s="70" t="s">
        <v>486</v>
      </c>
      <c r="D115" s="70"/>
      <c r="E115" s="41" t="s">
        <v>213</v>
      </c>
    </row>
    <row r="116" spans="2:5" s="41" customFormat="1" ht="18" x14ac:dyDescent="0.25">
      <c r="B116" s="70">
        <v>639</v>
      </c>
      <c r="C116" s="70" t="s">
        <v>226</v>
      </c>
      <c r="D116" s="70" t="s">
        <v>227</v>
      </c>
      <c r="E116" s="41" t="s">
        <v>213</v>
      </c>
    </row>
    <row r="117" spans="2:5" s="41" customFormat="1" ht="18" x14ac:dyDescent="0.25">
      <c r="B117" s="70">
        <v>640</v>
      </c>
      <c r="C117" s="70" t="s">
        <v>228</v>
      </c>
      <c r="D117" s="70" t="s">
        <v>229</v>
      </c>
      <c r="E117" s="41" t="s">
        <v>213</v>
      </c>
    </row>
    <row r="118" spans="2:5" s="41" customFormat="1" ht="18" x14ac:dyDescent="0.25">
      <c r="B118" s="70">
        <v>641</v>
      </c>
      <c r="C118" s="70" t="s">
        <v>487</v>
      </c>
      <c r="D118" s="70"/>
      <c r="E118" s="41" t="s">
        <v>213</v>
      </c>
    </row>
    <row r="119" spans="2:5" s="41" customFormat="1" ht="18" x14ac:dyDescent="0.25">
      <c r="B119" s="70">
        <v>649</v>
      </c>
      <c r="C119" s="70" t="s">
        <v>230</v>
      </c>
      <c r="D119" s="70" t="s">
        <v>231</v>
      </c>
      <c r="E119" s="41" t="s">
        <v>213</v>
      </c>
    </row>
    <row r="120" spans="2:5" s="41" customFormat="1" ht="18" x14ac:dyDescent="0.25">
      <c r="B120" s="70">
        <v>650</v>
      </c>
      <c r="C120" s="70" t="s">
        <v>232</v>
      </c>
      <c r="D120" s="70" t="s">
        <v>233</v>
      </c>
      <c r="E120" s="41" t="s">
        <v>213</v>
      </c>
    </row>
    <row r="121" spans="2:5" s="41" customFormat="1" ht="18" x14ac:dyDescent="0.25">
      <c r="B121" s="70">
        <v>659</v>
      </c>
      <c r="C121" s="70" t="s">
        <v>234</v>
      </c>
      <c r="D121" s="70" t="s">
        <v>235</v>
      </c>
      <c r="E121" s="41" t="s">
        <v>213</v>
      </c>
    </row>
    <row r="122" spans="2:5" s="41" customFormat="1" ht="18" x14ac:dyDescent="0.25">
      <c r="B122" s="70">
        <v>660</v>
      </c>
      <c r="C122" s="70" t="s">
        <v>236</v>
      </c>
      <c r="D122" s="70" t="s">
        <v>237</v>
      </c>
      <c r="E122" s="41" t="s">
        <v>213</v>
      </c>
    </row>
    <row r="123" spans="2:5" s="41" customFormat="1" ht="18" x14ac:dyDescent="0.25">
      <c r="B123" s="70">
        <v>661</v>
      </c>
      <c r="C123" s="70" t="s">
        <v>488</v>
      </c>
      <c r="D123" s="70"/>
      <c r="E123" s="41" t="s">
        <v>213</v>
      </c>
    </row>
    <row r="124" spans="2:5" s="41" customFormat="1" ht="18" x14ac:dyDescent="0.25">
      <c r="B124" s="70">
        <v>669</v>
      </c>
      <c r="C124" s="70" t="s">
        <v>238</v>
      </c>
      <c r="D124" s="70" t="s">
        <v>239</v>
      </c>
      <c r="E124" s="41" t="s">
        <v>213</v>
      </c>
    </row>
    <row r="125" spans="2:5" s="41" customFormat="1" ht="18" x14ac:dyDescent="0.25">
      <c r="B125" s="70">
        <v>670</v>
      </c>
      <c r="C125" s="70" t="s">
        <v>459</v>
      </c>
      <c r="D125" s="70"/>
      <c r="E125" s="41" t="s">
        <v>213</v>
      </c>
    </row>
    <row r="126" spans="2:5" s="41" customFormat="1" ht="18" x14ac:dyDescent="0.25">
      <c r="B126" s="70">
        <v>671</v>
      </c>
      <c r="C126" s="70" t="s">
        <v>489</v>
      </c>
      <c r="D126" s="70"/>
      <c r="E126" s="41" t="s">
        <v>213</v>
      </c>
    </row>
    <row r="127" spans="2:5" s="41" customFormat="1" ht="18" x14ac:dyDescent="0.25">
      <c r="B127" s="70">
        <v>679</v>
      </c>
      <c r="C127" s="70" t="s">
        <v>490</v>
      </c>
      <c r="D127" s="70"/>
      <c r="E127" s="41" t="s">
        <v>213</v>
      </c>
    </row>
    <row r="128" spans="2:5" s="41" customFormat="1" ht="18" x14ac:dyDescent="0.25">
      <c r="B128" s="70">
        <v>681</v>
      </c>
      <c r="C128" s="70" t="s">
        <v>491</v>
      </c>
      <c r="D128" s="70"/>
      <c r="E128" s="41" t="s">
        <v>213</v>
      </c>
    </row>
    <row r="129" spans="2:5" s="41" customFormat="1" ht="18" x14ac:dyDescent="0.25">
      <c r="B129" s="70">
        <v>690</v>
      </c>
      <c r="C129" s="70" t="s">
        <v>240</v>
      </c>
      <c r="D129" s="70" t="s">
        <v>241</v>
      </c>
      <c r="E129" s="41" t="s">
        <v>213</v>
      </c>
    </row>
    <row r="130" spans="2:5" s="41" customFormat="1" ht="18" x14ac:dyDescent="0.25">
      <c r="B130" s="70">
        <v>699</v>
      </c>
      <c r="C130" s="70" t="s">
        <v>242</v>
      </c>
      <c r="D130" s="70" t="s">
        <v>243</v>
      </c>
      <c r="E130" s="41" t="s">
        <v>213</v>
      </c>
    </row>
    <row r="131" spans="2:5" s="41" customFormat="1" ht="18" x14ac:dyDescent="0.25">
      <c r="B131" s="70">
        <v>701</v>
      </c>
      <c r="C131" s="70" t="s">
        <v>492</v>
      </c>
      <c r="D131" s="70"/>
      <c r="E131" s="41" t="s">
        <v>213</v>
      </c>
    </row>
    <row r="132" spans="2:5" s="41" customFormat="1" ht="18" x14ac:dyDescent="0.25">
      <c r="B132" s="70">
        <v>710</v>
      </c>
      <c r="C132" s="70" t="s">
        <v>460</v>
      </c>
      <c r="D132" s="70"/>
      <c r="E132" s="41" t="s">
        <v>213</v>
      </c>
    </row>
    <row r="133" spans="2:5" s="41" customFormat="1" ht="18" x14ac:dyDescent="0.25">
      <c r="B133" s="70">
        <v>711</v>
      </c>
      <c r="C133" s="70" t="s">
        <v>493</v>
      </c>
      <c r="D133" s="70"/>
      <c r="E133" s="41" t="s">
        <v>213</v>
      </c>
    </row>
    <row r="134" spans="2:5" s="41" customFormat="1" ht="18" x14ac:dyDescent="0.25">
      <c r="B134" s="70">
        <v>719</v>
      </c>
      <c r="C134" s="70" t="s">
        <v>494</v>
      </c>
      <c r="D134" s="70"/>
      <c r="E134" s="41" t="s">
        <v>213</v>
      </c>
    </row>
    <row r="135" spans="2:5" s="41" customFormat="1" ht="18" x14ac:dyDescent="0.25">
      <c r="B135" s="70">
        <v>721</v>
      </c>
      <c r="C135" s="70" t="s">
        <v>495</v>
      </c>
      <c r="D135" s="70"/>
      <c r="E135" s="41" t="s">
        <v>213</v>
      </c>
    </row>
    <row r="136" spans="2:5" s="41" customFormat="1" ht="18" x14ac:dyDescent="0.25">
      <c r="B136" s="70">
        <v>730</v>
      </c>
      <c r="C136" s="70" t="s">
        <v>461</v>
      </c>
      <c r="D136" s="70"/>
      <c r="E136" s="41" t="s">
        <v>213</v>
      </c>
    </row>
    <row r="137" spans="2:5" s="41" customFormat="1" ht="18" x14ac:dyDescent="0.25">
      <c r="B137" s="70">
        <v>731</v>
      </c>
      <c r="C137" s="70" t="s">
        <v>496</v>
      </c>
      <c r="D137" s="70"/>
      <c r="E137" s="41" t="s">
        <v>213</v>
      </c>
    </row>
    <row r="138" spans="2:5" s="41" customFormat="1" ht="18" x14ac:dyDescent="0.25">
      <c r="B138" s="70">
        <v>739</v>
      </c>
      <c r="C138" s="70" t="s">
        <v>497</v>
      </c>
      <c r="D138" s="70"/>
      <c r="E138" s="41" t="s">
        <v>213</v>
      </c>
    </row>
    <row r="139" spans="2:5" s="41" customFormat="1" ht="18" x14ac:dyDescent="0.25">
      <c r="B139" s="70">
        <v>741</v>
      </c>
      <c r="C139" s="70" t="s">
        <v>498</v>
      </c>
      <c r="D139" s="70"/>
      <c r="E139" s="41" t="s">
        <v>213</v>
      </c>
    </row>
    <row r="140" spans="2:5" s="41" customFormat="1" ht="18" x14ac:dyDescent="0.25">
      <c r="B140" s="70">
        <v>801</v>
      </c>
      <c r="C140" s="70" t="s">
        <v>244</v>
      </c>
      <c r="D140" s="70" t="s">
        <v>245</v>
      </c>
      <c r="E140" s="41" t="s">
        <v>37</v>
      </c>
    </row>
    <row r="141" spans="2:5" s="41" customFormat="1" ht="18" x14ac:dyDescent="0.25">
      <c r="B141" s="70">
        <v>802</v>
      </c>
      <c r="C141" s="70" t="s">
        <v>246</v>
      </c>
      <c r="D141" s="70" t="s">
        <v>247</v>
      </c>
      <c r="E141" s="41" t="s">
        <v>37</v>
      </c>
    </row>
    <row r="142" spans="2:5" s="41" customFormat="1" ht="18" x14ac:dyDescent="0.25">
      <c r="B142" s="70">
        <v>803</v>
      </c>
      <c r="C142" s="70" t="s">
        <v>248</v>
      </c>
      <c r="D142" s="70" t="s">
        <v>249</v>
      </c>
      <c r="E142" s="41" t="s">
        <v>32</v>
      </c>
    </row>
    <row r="143" spans="2:5" s="41" customFormat="1" ht="18" x14ac:dyDescent="0.25">
      <c r="B143" s="70">
        <v>804</v>
      </c>
      <c r="C143" s="70" t="s">
        <v>250</v>
      </c>
      <c r="D143" s="70" t="s">
        <v>251</v>
      </c>
    </row>
    <row r="144" spans="2:5" s="41" customFormat="1" ht="18" x14ac:dyDescent="0.25">
      <c r="B144" s="70">
        <v>805</v>
      </c>
      <c r="C144" s="70" t="s">
        <v>252</v>
      </c>
      <c r="D144" s="70" t="s">
        <v>253</v>
      </c>
    </row>
    <row r="145" spans="2:4" s="41" customFormat="1" ht="18" x14ac:dyDescent="0.25">
      <c r="B145" s="70">
        <v>806</v>
      </c>
      <c r="C145" s="70" t="s">
        <v>254</v>
      </c>
      <c r="D145" s="70" t="s">
        <v>255</v>
      </c>
    </row>
    <row r="146" spans="2:4" s="41" customFormat="1" ht="18" x14ac:dyDescent="0.25">
      <c r="B146" s="70">
        <v>807</v>
      </c>
      <c r="C146" s="70" t="s">
        <v>256</v>
      </c>
      <c r="D146" s="70" t="s">
        <v>257</v>
      </c>
    </row>
    <row r="147" spans="2:4" s="41" customFormat="1" ht="18" x14ac:dyDescent="0.25">
      <c r="B147" s="70">
        <v>808</v>
      </c>
      <c r="C147" s="70" t="s">
        <v>258</v>
      </c>
      <c r="D147" s="70" t="s">
        <v>259</v>
      </c>
    </row>
    <row r="148" spans="2:4" s="41" customFormat="1" ht="18" x14ac:dyDescent="0.25">
      <c r="B148" s="70">
        <v>809</v>
      </c>
      <c r="C148" s="70" t="s">
        <v>260</v>
      </c>
      <c r="D148" s="70" t="s">
        <v>261</v>
      </c>
    </row>
    <row r="149" spans="2:4" s="41" customFormat="1" ht="18" x14ac:dyDescent="0.25">
      <c r="B149" s="70">
        <v>810</v>
      </c>
      <c r="C149" s="70" t="s">
        <v>262</v>
      </c>
      <c r="D149" s="70" t="s">
        <v>263</v>
      </c>
    </row>
    <row r="150" spans="2:4" s="41" customFormat="1" ht="18" x14ac:dyDescent="0.25">
      <c r="B150" s="70">
        <v>811</v>
      </c>
      <c r="C150" s="70" t="s">
        <v>264</v>
      </c>
      <c r="D150" s="70" t="s">
        <v>265</v>
      </c>
    </row>
    <row r="151" spans="2:4" s="41" customFormat="1" ht="18" x14ac:dyDescent="0.25">
      <c r="B151" s="70">
        <v>812</v>
      </c>
      <c r="C151" s="70" t="s">
        <v>266</v>
      </c>
      <c r="D151" s="70" t="s">
        <v>267</v>
      </c>
    </row>
    <row r="152" spans="2:4" s="41" customFormat="1" ht="18" x14ac:dyDescent="0.25">
      <c r="B152" s="70">
        <v>813</v>
      </c>
      <c r="C152" s="70" t="s">
        <v>499</v>
      </c>
      <c r="D152" s="70" t="s">
        <v>500</v>
      </c>
    </row>
    <row r="153" spans="2:4" s="41" customFormat="1" ht="18" x14ac:dyDescent="0.25">
      <c r="B153" s="70">
        <v>814</v>
      </c>
      <c r="C153" s="70" t="s">
        <v>268</v>
      </c>
      <c r="D153" s="70" t="s">
        <v>269</v>
      </c>
    </row>
    <row r="154" spans="2:4" s="41" customFormat="1" ht="18" x14ac:dyDescent="0.25">
      <c r="B154" s="70">
        <v>815</v>
      </c>
      <c r="C154" s="70" t="s">
        <v>270</v>
      </c>
      <c r="D154" s="70" t="s">
        <v>271</v>
      </c>
    </row>
    <row r="155" spans="2:4" s="41" customFormat="1" ht="18" x14ac:dyDescent="0.25">
      <c r="B155" s="70">
        <v>816</v>
      </c>
      <c r="C155" s="70" t="s">
        <v>272</v>
      </c>
      <c r="D155" s="70" t="s">
        <v>273</v>
      </c>
    </row>
    <row r="156" spans="2:4" s="41" customFormat="1" ht="18" x14ac:dyDescent="0.25">
      <c r="B156" s="70">
        <v>817</v>
      </c>
      <c r="C156" s="70" t="s">
        <v>274</v>
      </c>
      <c r="D156" s="70" t="s">
        <v>275</v>
      </c>
    </row>
    <row r="157" spans="2:4" s="41" customFormat="1" ht="18" x14ac:dyDescent="0.25">
      <c r="B157" s="70">
        <v>818</v>
      </c>
      <c r="C157" s="70" t="s">
        <v>276</v>
      </c>
      <c r="D157" s="70" t="s">
        <v>277</v>
      </c>
    </row>
    <row r="158" spans="2:4" s="41" customFormat="1" ht="18" x14ac:dyDescent="0.25">
      <c r="B158" s="70">
        <v>819</v>
      </c>
      <c r="C158" s="70" t="s">
        <v>278</v>
      </c>
      <c r="D158" s="70" t="s">
        <v>279</v>
      </c>
    </row>
    <row r="159" spans="2:4" s="41" customFormat="1" ht="18" x14ac:dyDescent="0.25">
      <c r="B159" s="70">
        <v>820</v>
      </c>
      <c r="C159" s="70" t="s">
        <v>280</v>
      </c>
      <c r="D159" s="70" t="s">
        <v>281</v>
      </c>
    </row>
    <row r="160" spans="2:4" s="41" customFormat="1" ht="18" x14ac:dyDescent="0.25">
      <c r="B160" s="70">
        <v>821</v>
      </c>
      <c r="C160" s="70" t="s">
        <v>282</v>
      </c>
      <c r="D160" s="70" t="s">
        <v>283</v>
      </c>
    </row>
    <row r="161" spans="2:5" s="41" customFormat="1" ht="18" x14ac:dyDescent="0.25">
      <c r="B161" s="70">
        <v>822</v>
      </c>
      <c r="C161" s="70" t="s">
        <v>284</v>
      </c>
      <c r="D161" s="70" t="s">
        <v>285</v>
      </c>
    </row>
    <row r="162" spans="2:5" s="41" customFormat="1" ht="18" x14ac:dyDescent="0.25">
      <c r="B162" s="70">
        <v>823</v>
      </c>
      <c r="C162" s="70" t="s">
        <v>286</v>
      </c>
      <c r="D162" s="70" t="s">
        <v>287</v>
      </c>
    </row>
    <row r="163" spans="2:5" s="41" customFormat="1" ht="18" x14ac:dyDescent="0.25">
      <c r="B163" s="70">
        <v>824</v>
      </c>
      <c r="C163" s="70" t="s">
        <v>501</v>
      </c>
      <c r="D163" s="70" t="s">
        <v>288</v>
      </c>
      <c r="E163" s="41" t="s">
        <v>32</v>
      </c>
    </row>
    <row r="164" spans="2:5" s="41" customFormat="1" ht="18" x14ac:dyDescent="0.25">
      <c r="B164" s="70">
        <v>825</v>
      </c>
      <c r="C164" s="70" t="s">
        <v>502</v>
      </c>
      <c r="D164" s="70" t="s">
        <v>503</v>
      </c>
      <c r="E164" s="41" t="s">
        <v>32</v>
      </c>
    </row>
    <row r="165" spans="2:5" s="41" customFormat="1" ht="18" x14ac:dyDescent="0.25">
      <c r="B165" s="70">
        <v>826</v>
      </c>
      <c r="C165" s="70" t="s">
        <v>504</v>
      </c>
      <c r="D165" s="70" t="s">
        <v>289</v>
      </c>
      <c r="E165" s="41" t="s">
        <v>32</v>
      </c>
    </row>
    <row r="166" spans="2:5" s="41" customFormat="1" ht="18" x14ac:dyDescent="0.25">
      <c r="B166" s="70">
        <v>827</v>
      </c>
      <c r="C166" s="70" t="s">
        <v>505</v>
      </c>
      <c r="D166" s="70" t="s">
        <v>290</v>
      </c>
      <c r="E166" s="41" t="s">
        <v>32</v>
      </c>
    </row>
    <row r="167" spans="2:5" s="41" customFormat="1" ht="18" x14ac:dyDescent="0.25">
      <c r="B167" s="70">
        <v>828</v>
      </c>
      <c r="C167" s="70" t="s">
        <v>506</v>
      </c>
      <c r="D167" s="70" t="s">
        <v>507</v>
      </c>
      <c r="E167" s="41" t="s">
        <v>32</v>
      </c>
    </row>
    <row r="168" spans="2:5" s="41" customFormat="1" ht="18" x14ac:dyDescent="0.25">
      <c r="B168" s="70">
        <v>829</v>
      </c>
      <c r="C168" s="70" t="s">
        <v>508</v>
      </c>
      <c r="D168" s="70" t="s">
        <v>291</v>
      </c>
      <c r="E168" s="41" t="s">
        <v>32</v>
      </c>
    </row>
    <row r="169" spans="2:5" s="41" customFormat="1" ht="18" x14ac:dyDescent="0.25">
      <c r="B169" s="70">
        <v>830</v>
      </c>
      <c r="C169" s="70" t="s">
        <v>292</v>
      </c>
      <c r="D169" s="70" t="s">
        <v>293</v>
      </c>
      <c r="E169" s="41" t="s">
        <v>37</v>
      </c>
    </row>
    <row r="170" spans="2:5" s="41" customFormat="1" ht="18" x14ac:dyDescent="0.25">
      <c r="B170" s="70">
        <v>831</v>
      </c>
      <c r="C170" s="70" t="s">
        <v>294</v>
      </c>
      <c r="D170" s="70" t="s">
        <v>295</v>
      </c>
      <c r="E170" s="41" t="s">
        <v>37</v>
      </c>
    </row>
    <row r="171" spans="2:5" s="41" customFormat="1" ht="18" x14ac:dyDescent="0.25">
      <c r="B171" s="70">
        <v>832</v>
      </c>
      <c r="C171" s="70" t="s">
        <v>509</v>
      </c>
      <c r="D171" s="70" t="s">
        <v>296</v>
      </c>
      <c r="E171" s="41" t="s">
        <v>32</v>
      </c>
    </row>
    <row r="172" spans="2:5" s="41" customFormat="1" ht="18" x14ac:dyDescent="0.25">
      <c r="B172" s="70">
        <v>833</v>
      </c>
      <c r="C172" s="70" t="s">
        <v>510</v>
      </c>
      <c r="D172" s="70" t="s">
        <v>297</v>
      </c>
      <c r="E172" s="41" t="s">
        <v>32</v>
      </c>
    </row>
    <row r="173" spans="2:5" s="41" customFormat="1" ht="18" x14ac:dyDescent="0.25">
      <c r="B173" s="70">
        <v>834</v>
      </c>
      <c r="C173" s="70" t="s">
        <v>298</v>
      </c>
      <c r="D173" s="70" t="s">
        <v>299</v>
      </c>
    </row>
    <row r="174" spans="2:5" s="41" customFormat="1" ht="18" x14ac:dyDescent="0.25">
      <c r="B174" s="70">
        <v>835</v>
      </c>
      <c r="C174" s="70" t="s">
        <v>511</v>
      </c>
      <c r="D174" s="70" t="s">
        <v>300</v>
      </c>
      <c r="E174" s="41" t="s">
        <v>32</v>
      </c>
    </row>
    <row r="175" spans="2:5" s="41" customFormat="1" ht="18" x14ac:dyDescent="0.25">
      <c r="B175" s="70">
        <v>836</v>
      </c>
      <c r="C175" s="70" t="s">
        <v>512</v>
      </c>
      <c r="D175" s="70" t="s">
        <v>301</v>
      </c>
      <c r="E175" s="41" t="s">
        <v>32</v>
      </c>
    </row>
    <row r="176" spans="2:5" s="41" customFormat="1" ht="18" x14ac:dyDescent="0.25">
      <c r="B176" s="70">
        <v>837</v>
      </c>
      <c r="C176" s="70" t="s">
        <v>302</v>
      </c>
      <c r="D176" s="70" t="s">
        <v>303</v>
      </c>
    </row>
    <row r="177" spans="2:4" s="41" customFormat="1" ht="18" x14ac:dyDescent="0.25">
      <c r="B177" s="70">
        <v>838</v>
      </c>
      <c r="C177" s="70" t="s">
        <v>304</v>
      </c>
      <c r="D177" s="70" t="s">
        <v>305</v>
      </c>
    </row>
    <row r="178" spans="2:4" s="41" customFormat="1" ht="18" x14ac:dyDescent="0.25">
      <c r="B178" s="70">
        <v>839</v>
      </c>
      <c r="C178" s="70" t="s">
        <v>306</v>
      </c>
      <c r="D178" s="70" t="s">
        <v>307</v>
      </c>
    </row>
    <row r="179" spans="2:4" s="41" customFormat="1" ht="18" x14ac:dyDescent="0.25">
      <c r="B179" s="70">
        <v>840</v>
      </c>
      <c r="C179" s="70" t="s">
        <v>308</v>
      </c>
      <c r="D179" s="70" t="s">
        <v>309</v>
      </c>
    </row>
    <row r="180" spans="2:4" s="41" customFormat="1" ht="18" x14ac:dyDescent="0.25">
      <c r="B180" s="70">
        <v>841</v>
      </c>
      <c r="C180" s="70" t="s">
        <v>310</v>
      </c>
      <c r="D180" s="70" t="s">
        <v>311</v>
      </c>
    </row>
    <row r="181" spans="2:4" s="41" customFormat="1" ht="18" x14ac:dyDescent="0.25">
      <c r="B181" s="70">
        <v>842</v>
      </c>
      <c r="C181" s="70" t="s">
        <v>312</v>
      </c>
      <c r="D181" s="70" t="s">
        <v>313</v>
      </c>
    </row>
    <row r="182" spans="2:4" s="41" customFormat="1" ht="18" x14ac:dyDescent="0.25">
      <c r="B182" s="70">
        <v>843</v>
      </c>
      <c r="C182" s="70" t="s">
        <v>314</v>
      </c>
      <c r="D182" s="70" t="s">
        <v>315</v>
      </c>
    </row>
    <row r="183" spans="2:4" s="41" customFormat="1" ht="18" x14ac:dyDescent="0.25">
      <c r="B183" s="70">
        <v>844</v>
      </c>
      <c r="C183" s="70" t="s">
        <v>316</v>
      </c>
      <c r="D183" s="70" t="s">
        <v>317</v>
      </c>
    </row>
    <row r="184" spans="2:4" s="41" customFormat="1" ht="18" x14ac:dyDescent="0.25">
      <c r="B184" s="70">
        <v>845</v>
      </c>
      <c r="C184" s="70" t="s">
        <v>318</v>
      </c>
      <c r="D184" s="70" t="s">
        <v>319</v>
      </c>
    </row>
    <row r="185" spans="2:4" s="41" customFormat="1" ht="18" x14ac:dyDescent="0.25">
      <c r="B185" s="70">
        <v>846</v>
      </c>
      <c r="C185" s="70" t="s">
        <v>320</v>
      </c>
      <c r="D185" s="70" t="s">
        <v>321</v>
      </c>
    </row>
    <row r="186" spans="2:4" s="41" customFormat="1" ht="18" x14ac:dyDescent="0.25">
      <c r="B186" s="70">
        <v>847</v>
      </c>
      <c r="C186" s="70" t="s">
        <v>322</v>
      </c>
      <c r="D186" s="70" t="s">
        <v>323</v>
      </c>
    </row>
    <row r="187" spans="2:4" s="41" customFormat="1" ht="18" x14ac:dyDescent="0.25">
      <c r="B187" s="70">
        <v>848</v>
      </c>
      <c r="C187" s="70" t="s">
        <v>324</v>
      </c>
      <c r="D187" s="70" t="s">
        <v>325</v>
      </c>
    </row>
    <row r="188" spans="2:4" s="41" customFormat="1" ht="18" x14ac:dyDescent="0.25">
      <c r="B188" s="70">
        <v>849</v>
      </c>
      <c r="C188" s="70" t="s">
        <v>326</v>
      </c>
      <c r="D188" s="70" t="s">
        <v>327</v>
      </c>
    </row>
    <row r="189" spans="2:4" s="41" customFormat="1" ht="18" x14ac:dyDescent="0.25">
      <c r="B189" s="70">
        <v>850</v>
      </c>
      <c r="C189" s="70" t="s">
        <v>328</v>
      </c>
      <c r="D189" s="70" t="s">
        <v>329</v>
      </c>
    </row>
    <row r="190" spans="2:4" s="41" customFormat="1" ht="18" x14ac:dyDescent="0.25">
      <c r="B190" s="70">
        <v>851</v>
      </c>
      <c r="C190" s="70" t="s">
        <v>330</v>
      </c>
      <c r="D190" s="70" t="s">
        <v>331</v>
      </c>
    </row>
    <row r="191" spans="2:4" s="41" customFormat="1" ht="18" x14ac:dyDescent="0.25">
      <c r="B191" s="70">
        <v>852</v>
      </c>
      <c r="C191" s="70" t="s">
        <v>332</v>
      </c>
      <c r="D191" s="70" t="s">
        <v>333</v>
      </c>
    </row>
    <row r="192" spans="2:4" s="41" customFormat="1" ht="18" x14ac:dyDescent="0.25">
      <c r="B192" s="70">
        <v>853</v>
      </c>
      <c r="C192" s="70" t="s">
        <v>334</v>
      </c>
      <c r="D192" s="70" t="s">
        <v>335</v>
      </c>
    </row>
    <row r="193" spans="2:4" s="41" customFormat="1" ht="18" x14ac:dyDescent="0.25">
      <c r="B193" s="70">
        <v>854</v>
      </c>
      <c r="C193" s="70" t="s">
        <v>336</v>
      </c>
      <c r="D193" s="70" t="s">
        <v>337</v>
      </c>
    </row>
    <row r="194" spans="2:4" s="41" customFormat="1" ht="18" x14ac:dyDescent="0.25">
      <c r="B194" s="70">
        <v>855</v>
      </c>
      <c r="C194" s="70" t="s">
        <v>338</v>
      </c>
      <c r="D194" s="70" t="s">
        <v>339</v>
      </c>
    </row>
    <row r="195" spans="2:4" s="41" customFormat="1" ht="18" x14ac:dyDescent="0.25">
      <c r="B195" s="70">
        <v>856</v>
      </c>
      <c r="C195" s="70" t="s">
        <v>340</v>
      </c>
      <c r="D195" s="70" t="s">
        <v>341</v>
      </c>
    </row>
    <row r="196" spans="2:4" s="41" customFormat="1" ht="18" x14ac:dyDescent="0.25">
      <c r="B196" s="70">
        <v>857</v>
      </c>
      <c r="C196" s="70" t="s">
        <v>342</v>
      </c>
      <c r="D196" s="70" t="s">
        <v>343</v>
      </c>
    </row>
    <row r="197" spans="2:4" s="41" customFormat="1" ht="18" x14ac:dyDescent="0.25">
      <c r="B197" s="70">
        <v>858</v>
      </c>
      <c r="C197" s="70" t="s">
        <v>344</v>
      </c>
      <c r="D197" s="70" t="s">
        <v>345</v>
      </c>
    </row>
    <row r="198" spans="2:4" s="41" customFormat="1" ht="18" x14ac:dyDescent="0.25">
      <c r="B198" s="70">
        <v>859</v>
      </c>
      <c r="C198" s="70" t="s">
        <v>346</v>
      </c>
      <c r="D198" s="70" t="s">
        <v>347</v>
      </c>
    </row>
    <row r="199" spans="2:4" s="41" customFormat="1" ht="18" x14ac:dyDescent="0.25">
      <c r="B199" s="70">
        <v>860</v>
      </c>
      <c r="C199" s="70" t="s">
        <v>348</v>
      </c>
      <c r="D199" s="70" t="s">
        <v>349</v>
      </c>
    </row>
    <row r="200" spans="2:4" s="41" customFormat="1" ht="18" x14ac:dyDescent="0.25">
      <c r="B200" s="70">
        <v>861</v>
      </c>
      <c r="C200" s="70" t="s">
        <v>350</v>
      </c>
      <c r="D200" s="70" t="s">
        <v>351</v>
      </c>
    </row>
    <row r="201" spans="2:4" s="41" customFormat="1" ht="18" x14ac:dyDescent="0.25">
      <c r="B201" s="70">
        <v>862</v>
      </c>
      <c r="C201" s="70" t="s">
        <v>352</v>
      </c>
      <c r="D201" s="70" t="s">
        <v>353</v>
      </c>
    </row>
    <row r="202" spans="2:4" s="41" customFormat="1" ht="18" x14ac:dyDescent="0.25">
      <c r="B202" s="70">
        <v>863</v>
      </c>
      <c r="C202" s="70" t="s">
        <v>354</v>
      </c>
      <c r="D202" s="70" t="s">
        <v>355</v>
      </c>
    </row>
    <row r="203" spans="2:4" s="41" customFormat="1" ht="18" x14ac:dyDescent="0.25">
      <c r="B203" s="70">
        <v>864</v>
      </c>
      <c r="C203" s="70" t="s">
        <v>356</v>
      </c>
      <c r="D203" s="70" t="s">
        <v>357</v>
      </c>
    </row>
    <row r="204" spans="2:4" s="41" customFormat="1" ht="18" x14ac:dyDescent="0.25">
      <c r="B204" s="70">
        <v>865</v>
      </c>
      <c r="C204" s="70" t="s">
        <v>358</v>
      </c>
      <c r="D204" s="70" t="s">
        <v>359</v>
      </c>
    </row>
    <row r="205" spans="2:4" s="41" customFormat="1" ht="18" x14ac:dyDescent="0.25">
      <c r="B205" s="70">
        <v>866</v>
      </c>
      <c r="C205" s="70" t="s">
        <v>360</v>
      </c>
      <c r="D205" s="70" t="s">
        <v>361</v>
      </c>
    </row>
    <row r="206" spans="2:4" s="41" customFormat="1" ht="18" x14ac:dyDescent="0.25">
      <c r="B206" s="70">
        <v>867</v>
      </c>
      <c r="C206" s="70" t="s">
        <v>362</v>
      </c>
      <c r="D206" s="70" t="s">
        <v>363</v>
      </c>
    </row>
    <row r="207" spans="2:4" s="41" customFormat="1" ht="18" x14ac:dyDescent="0.25">
      <c r="B207" s="70">
        <v>868</v>
      </c>
      <c r="C207" s="70" t="s">
        <v>364</v>
      </c>
      <c r="D207" s="70" t="s">
        <v>365</v>
      </c>
    </row>
    <row r="208" spans="2:4" s="41" customFormat="1" ht="18" x14ac:dyDescent="0.25">
      <c r="B208" s="70">
        <v>869</v>
      </c>
      <c r="C208" s="70" t="s">
        <v>366</v>
      </c>
      <c r="D208" s="70" t="s">
        <v>367</v>
      </c>
    </row>
    <row r="209" spans="2:4" s="41" customFormat="1" ht="18" x14ac:dyDescent="0.25">
      <c r="B209" s="70">
        <v>870</v>
      </c>
      <c r="C209" s="70" t="s">
        <v>368</v>
      </c>
      <c r="D209" s="70" t="s">
        <v>369</v>
      </c>
    </row>
    <row r="210" spans="2:4" s="41" customFormat="1" ht="18" x14ac:dyDescent="0.25">
      <c r="B210" s="70">
        <v>871</v>
      </c>
      <c r="C210" s="70" t="s">
        <v>370</v>
      </c>
      <c r="D210" s="70" t="s">
        <v>371</v>
      </c>
    </row>
    <row r="211" spans="2:4" s="41" customFormat="1" ht="18" x14ac:dyDescent="0.25">
      <c r="B211" s="70">
        <v>872</v>
      </c>
      <c r="C211" s="70" t="s">
        <v>372</v>
      </c>
      <c r="D211" s="70" t="s">
        <v>373</v>
      </c>
    </row>
    <row r="212" spans="2:4" s="41" customFormat="1" ht="18" x14ac:dyDescent="0.25">
      <c r="B212" s="70">
        <v>873</v>
      </c>
      <c r="C212" s="70" t="s">
        <v>374</v>
      </c>
      <c r="D212" s="70" t="s">
        <v>375</v>
      </c>
    </row>
    <row r="213" spans="2:4" s="41" customFormat="1" ht="18" x14ac:dyDescent="0.25">
      <c r="B213" s="70">
        <v>874</v>
      </c>
      <c r="C213" s="70" t="s">
        <v>376</v>
      </c>
      <c r="D213" s="70" t="s">
        <v>377</v>
      </c>
    </row>
    <row r="214" spans="2:4" s="41" customFormat="1" ht="18" x14ac:dyDescent="0.25">
      <c r="B214" s="70">
        <v>875</v>
      </c>
      <c r="C214" s="70" t="s">
        <v>378</v>
      </c>
      <c r="D214" s="70" t="s">
        <v>379</v>
      </c>
    </row>
    <row r="215" spans="2:4" s="41" customFormat="1" ht="18" x14ac:dyDescent="0.25">
      <c r="B215" s="70">
        <v>876</v>
      </c>
      <c r="C215" s="70" t="s">
        <v>380</v>
      </c>
      <c r="D215" s="70" t="s">
        <v>381</v>
      </c>
    </row>
    <row r="216" spans="2:4" s="41" customFormat="1" ht="18" x14ac:dyDescent="0.25">
      <c r="B216" s="70">
        <v>877</v>
      </c>
      <c r="C216" s="70" t="s">
        <v>382</v>
      </c>
      <c r="D216" s="70" t="s">
        <v>383</v>
      </c>
    </row>
    <row r="217" spans="2:4" s="41" customFormat="1" ht="18" x14ac:dyDescent="0.25">
      <c r="B217" s="70">
        <v>878</v>
      </c>
      <c r="C217" s="70" t="s">
        <v>384</v>
      </c>
      <c r="D217" s="70" t="s">
        <v>385</v>
      </c>
    </row>
    <row r="218" spans="2:4" s="41" customFormat="1" ht="18" x14ac:dyDescent="0.25">
      <c r="B218" s="70">
        <v>879</v>
      </c>
      <c r="C218" s="70" t="s">
        <v>386</v>
      </c>
      <c r="D218" s="70" t="s">
        <v>387</v>
      </c>
    </row>
    <row r="219" spans="2:4" s="41" customFormat="1" ht="18" x14ac:dyDescent="0.25">
      <c r="B219" s="70">
        <v>880</v>
      </c>
      <c r="C219" s="70" t="s">
        <v>388</v>
      </c>
      <c r="D219" s="70" t="s">
        <v>389</v>
      </c>
    </row>
    <row r="220" spans="2:4" s="41" customFormat="1" ht="18" x14ac:dyDescent="0.25">
      <c r="B220" s="70">
        <v>881</v>
      </c>
      <c r="C220" s="70" t="s">
        <v>390</v>
      </c>
      <c r="D220" s="70" t="s">
        <v>391</v>
      </c>
    </row>
    <row r="221" spans="2:4" s="41" customFormat="1" ht="18" x14ac:dyDescent="0.25">
      <c r="B221" s="70">
        <v>882</v>
      </c>
      <c r="C221" s="70" t="s">
        <v>392</v>
      </c>
      <c r="D221" s="70" t="s">
        <v>393</v>
      </c>
    </row>
    <row r="222" spans="2:4" s="41" customFormat="1" ht="18" x14ac:dyDescent="0.25">
      <c r="B222" s="70">
        <v>883</v>
      </c>
      <c r="C222" s="70" t="s">
        <v>394</v>
      </c>
      <c r="D222" s="70" t="s">
        <v>395</v>
      </c>
    </row>
    <row r="223" spans="2:4" s="41" customFormat="1" ht="18" x14ac:dyDescent="0.25">
      <c r="B223" s="70">
        <v>884</v>
      </c>
      <c r="C223" s="70" t="s">
        <v>396</v>
      </c>
      <c r="D223" s="70" t="s">
        <v>397</v>
      </c>
    </row>
    <row r="224" spans="2:4" s="41" customFormat="1" ht="18" x14ac:dyDescent="0.25">
      <c r="B224" s="70">
        <v>885</v>
      </c>
      <c r="C224" s="70" t="s">
        <v>398</v>
      </c>
      <c r="D224" s="70" t="s">
        <v>399</v>
      </c>
    </row>
    <row r="225" spans="2:5" s="41" customFormat="1" ht="18" x14ac:dyDescent="0.25">
      <c r="B225" s="70">
        <v>886</v>
      </c>
      <c r="C225" s="70" t="s">
        <v>513</v>
      </c>
      <c r="D225" s="70" t="s">
        <v>400</v>
      </c>
      <c r="E225" s="41" t="s">
        <v>213</v>
      </c>
    </row>
    <row r="226" spans="2:5" s="41" customFormat="1" ht="18" x14ac:dyDescent="0.25">
      <c r="B226" s="70">
        <v>887</v>
      </c>
      <c r="C226" s="70" t="s">
        <v>514</v>
      </c>
      <c r="D226" s="70" t="s">
        <v>401</v>
      </c>
      <c r="E226" s="41" t="s">
        <v>213</v>
      </c>
    </row>
    <row r="227" spans="2:5" s="41" customFormat="1" ht="18" x14ac:dyDescent="0.25">
      <c r="B227" s="70">
        <v>888</v>
      </c>
      <c r="C227" s="70" t="s">
        <v>402</v>
      </c>
      <c r="D227" s="70" t="s">
        <v>403</v>
      </c>
    </row>
    <row r="228" spans="2:5" s="41" customFormat="1" ht="18" x14ac:dyDescent="0.25">
      <c r="B228" s="70">
        <v>889</v>
      </c>
      <c r="C228" s="70" t="s">
        <v>404</v>
      </c>
      <c r="D228" s="70" t="s">
        <v>405</v>
      </c>
    </row>
    <row r="229" spans="2:5" s="41" customFormat="1" ht="18" x14ac:dyDescent="0.25">
      <c r="B229" s="70">
        <v>890</v>
      </c>
      <c r="C229" s="70" t="s">
        <v>406</v>
      </c>
      <c r="D229" s="70" t="s">
        <v>407</v>
      </c>
    </row>
    <row r="230" spans="2:5" s="41" customFormat="1" ht="18" x14ac:dyDescent="0.25">
      <c r="B230" s="70">
        <v>891</v>
      </c>
      <c r="C230" s="70" t="s">
        <v>408</v>
      </c>
      <c r="D230" s="70" t="s">
        <v>409</v>
      </c>
    </row>
    <row r="231" spans="2:5" s="41" customFormat="1" ht="18" x14ac:dyDescent="0.25">
      <c r="B231" s="70">
        <v>892</v>
      </c>
      <c r="C231" s="70" t="s">
        <v>410</v>
      </c>
      <c r="D231" s="70" t="s">
        <v>411</v>
      </c>
    </row>
    <row r="232" spans="2:5" s="41" customFormat="1" ht="18" x14ac:dyDescent="0.25">
      <c r="B232" s="70">
        <v>893</v>
      </c>
      <c r="C232" s="70" t="s">
        <v>412</v>
      </c>
      <c r="D232" s="70" t="s">
        <v>413</v>
      </c>
    </row>
    <row r="233" spans="2:5" s="41" customFormat="1" ht="18" x14ac:dyDescent="0.25">
      <c r="B233" s="70">
        <v>894</v>
      </c>
      <c r="C233" s="70" t="s">
        <v>414</v>
      </c>
      <c r="D233" s="70" t="s">
        <v>415</v>
      </c>
    </row>
    <row r="234" spans="2:5" s="41" customFormat="1" ht="18" x14ac:dyDescent="0.25">
      <c r="B234" s="70">
        <v>895</v>
      </c>
      <c r="C234" s="70" t="s">
        <v>416</v>
      </c>
      <c r="D234" s="70" t="s">
        <v>417</v>
      </c>
    </row>
    <row r="235" spans="2:5" s="41" customFormat="1" ht="18" x14ac:dyDescent="0.25">
      <c r="B235" s="70">
        <v>896</v>
      </c>
      <c r="C235" s="70" t="s">
        <v>418</v>
      </c>
      <c r="D235" s="70" t="s">
        <v>419</v>
      </c>
    </row>
    <row r="236" spans="2:5" s="41" customFormat="1" ht="18" x14ac:dyDescent="0.25">
      <c r="B236" s="70">
        <v>897</v>
      </c>
      <c r="C236" s="70" t="s">
        <v>420</v>
      </c>
      <c r="D236" s="70" t="s">
        <v>421</v>
      </c>
    </row>
    <row r="237" spans="2:5" s="41" customFormat="1" ht="18" x14ac:dyDescent="0.25">
      <c r="B237" s="70">
        <v>898</v>
      </c>
      <c r="C237" s="70" t="s">
        <v>422</v>
      </c>
      <c r="D237" s="70" t="s">
        <v>423</v>
      </c>
    </row>
    <row r="238" spans="2:5" s="41" customFormat="1" ht="18" x14ac:dyDescent="0.25">
      <c r="B238" s="70">
        <v>899</v>
      </c>
      <c r="C238" s="70" t="s">
        <v>424</v>
      </c>
      <c r="D238" s="70" t="s">
        <v>425</v>
      </c>
    </row>
    <row r="239" spans="2:5" s="41" customFormat="1" ht="18" x14ac:dyDescent="0.25">
      <c r="B239" s="70">
        <v>910</v>
      </c>
      <c r="C239" s="70" t="s">
        <v>426</v>
      </c>
      <c r="D239" s="70" t="s">
        <v>427</v>
      </c>
      <c r="E239" s="41" t="s">
        <v>32</v>
      </c>
    </row>
    <row r="240" spans="2:5" s="41" customFormat="1" ht="18" x14ac:dyDescent="0.25">
      <c r="B240" s="70">
        <v>911</v>
      </c>
      <c r="C240" s="70" t="s">
        <v>428</v>
      </c>
      <c r="D240" s="70" t="s">
        <v>429</v>
      </c>
      <c r="E240" s="41" t="s">
        <v>32</v>
      </c>
    </row>
    <row r="241" spans="2:5" s="41" customFormat="1" ht="18" x14ac:dyDescent="0.25">
      <c r="B241" s="70">
        <v>912</v>
      </c>
      <c r="C241" s="70" t="s">
        <v>430</v>
      </c>
      <c r="D241" s="70" t="s">
        <v>431</v>
      </c>
      <c r="E241" s="41" t="s">
        <v>32</v>
      </c>
    </row>
    <row r="242" spans="2:5" s="41" customFormat="1" ht="18" x14ac:dyDescent="0.25">
      <c r="B242" s="70">
        <v>913</v>
      </c>
      <c r="C242" s="70" t="s">
        <v>432</v>
      </c>
      <c r="D242" s="70" t="s">
        <v>433</v>
      </c>
      <c r="E242" s="41" t="s">
        <v>32</v>
      </c>
    </row>
    <row r="243" spans="2:5" s="41" customFormat="1" ht="18" x14ac:dyDescent="0.25">
      <c r="B243" s="70">
        <v>914</v>
      </c>
      <c r="C243" s="70" t="s">
        <v>434</v>
      </c>
      <c r="D243" s="70" t="s">
        <v>435</v>
      </c>
      <c r="E243" s="41" t="s">
        <v>32</v>
      </c>
    </row>
    <row r="244" spans="2:5" s="41" customFormat="1" ht="18" x14ac:dyDescent="0.25">
      <c r="B244" s="70">
        <v>915</v>
      </c>
      <c r="C244" s="70" t="s">
        <v>436</v>
      </c>
      <c r="D244" s="70" t="s">
        <v>437</v>
      </c>
      <c r="E244" s="41" t="s">
        <v>32</v>
      </c>
    </row>
    <row r="245" spans="2:5" s="41" customFormat="1" ht="18" x14ac:dyDescent="0.25">
      <c r="B245" s="70">
        <v>916</v>
      </c>
      <c r="C245" s="70" t="s">
        <v>438</v>
      </c>
      <c r="D245" s="70" t="s">
        <v>439</v>
      </c>
      <c r="E245" s="41" t="s">
        <v>32</v>
      </c>
    </row>
    <row r="246" spans="2:5" s="41" customFormat="1" ht="18" x14ac:dyDescent="0.25">
      <c r="B246" s="70">
        <v>917</v>
      </c>
      <c r="C246" s="70" t="s">
        <v>440</v>
      </c>
      <c r="D246" s="70" t="s">
        <v>441</v>
      </c>
      <c r="E246" s="41" t="s">
        <v>32</v>
      </c>
    </row>
    <row r="247" spans="2:5" s="41" customFormat="1" ht="18" x14ac:dyDescent="0.25">
      <c r="B247" s="70">
        <v>918</v>
      </c>
      <c r="C247" s="70" t="s">
        <v>442</v>
      </c>
      <c r="D247" s="70" t="s">
        <v>443</v>
      </c>
      <c r="E247" s="41" t="s">
        <v>32</v>
      </c>
    </row>
    <row r="248" spans="2:5" ht="18" x14ac:dyDescent="0.25">
      <c r="B248" s="70">
        <v>919</v>
      </c>
      <c r="C248" s="70" t="s">
        <v>444</v>
      </c>
      <c r="D248" s="70" t="s">
        <v>445</v>
      </c>
      <c r="E248" s="41" t="s">
        <v>32</v>
      </c>
    </row>
    <row r="249" spans="2:5" ht="18" x14ac:dyDescent="0.25">
      <c r="B249" s="70">
        <v>920</v>
      </c>
      <c r="C249" s="70" t="s">
        <v>446</v>
      </c>
      <c r="D249" s="70" t="s">
        <v>447</v>
      </c>
      <c r="E249" s="41" t="s">
        <v>32</v>
      </c>
    </row>
  </sheetData>
  <phoneticPr fontId="0" type="noConversion"/>
  <pageMargins left="0.25" right="0.25" top="0.75" bottom="0.75" header="0.3" footer="0.3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199</vt:lpstr>
      <vt:lpstr>Data</vt:lpstr>
      <vt:lpstr>'199'!Print_Area</vt:lpstr>
    </vt:vector>
  </TitlesOfParts>
  <Company>Community Services of North East Texas,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Dodson</dc:creator>
  <cp:lastModifiedBy>dboyd</cp:lastModifiedBy>
  <cp:lastPrinted>2018-08-13T19:44:10Z</cp:lastPrinted>
  <dcterms:created xsi:type="dcterms:W3CDTF">2004-12-09T00:03:06Z</dcterms:created>
  <dcterms:modified xsi:type="dcterms:W3CDTF">2018-08-13T19:53:20Z</dcterms:modified>
</cp:coreProperties>
</file>